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БЮДЖЕТ на 2019-2021гг\Бюджет 2019 - 2021\Второе чтение\Исполнение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D39" i="1"/>
  <c r="C39" i="1"/>
  <c r="D34" i="1"/>
  <c r="C34" i="1"/>
  <c r="D31" i="1"/>
  <c r="C31" i="1"/>
  <c r="D25" i="1"/>
  <c r="C25" i="1"/>
  <c r="C23" i="1"/>
  <c r="D19" i="1"/>
  <c r="C19" i="1"/>
  <c r="D14" i="1" l="1"/>
  <c r="C14" i="1"/>
  <c r="D12" i="1"/>
  <c r="C12" i="1"/>
  <c r="E4" i="1"/>
  <c r="D4" i="1"/>
  <c r="G8" i="1" l="1"/>
  <c r="F7" i="1" l="1"/>
  <c r="G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2" i="1"/>
  <c r="G21" i="1"/>
  <c r="G19" i="1"/>
  <c r="G17" i="1"/>
  <c r="G14" i="1"/>
  <c r="G13" i="1"/>
  <c r="G12" i="1"/>
  <c r="G11" i="1"/>
  <c r="G9" i="1"/>
  <c r="G7" i="1"/>
  <c r="G6" i="1"/>
  <c r="G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</calcChain>
</file>

<file path=xl/sharedStrings.xml><?xml version="1.0" encoding="utf-8"?>
<sst xmlns="http://schemas.openxmlformats.org/spreadsheetml/2006/main" count="84" uniqueCount="84">
  <si>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</si>
  <si>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</si>
  <si>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</si>
  <si>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</si>
  <si>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</si>
  <si>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</si>
  <si>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</si>
  <si>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</si>
  <si>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</si>
  <si>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</si>
  <si>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</si>
  <si>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</si>
  <si>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</si>
  <si>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</si>
  <si>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</si>
  <si>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</si>
  <si>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</si>
  <si>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</si>
  <si>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</si>
  <si>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</si>
  <si>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</si>
  <si>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</si>
  <si>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</si>
  <si>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</si>
  <si>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</si>
  <si>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</si>
  <si>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</si>
  <si>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</si>
  <si>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</si>
  <si>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</si>
  <si>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</si>
  <si>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</si>
  <si>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</si>
  <si>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</si>
  <si>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</si>
  <si>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</si>
  <si>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</si>
  <si>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</si>
  <si>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</si>
  <si>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</si>
  <si>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</si>
  <si>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</si>
  <si>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</si>
  <si>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</si>
  <si>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</si>
  <si>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</si>
  <si>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</si>
  <si>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</si>
  <si>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</si>
  <si>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</si>
  <si>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</si>
  <si>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</si>
  <si>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</si>
  <si>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</si>
  <si>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</si>
  <si>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</si>
  <si>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</si>
  <si>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</si>
  <si>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</si>
  <si>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</si>
  <si>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</si>
  <si>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</si>
  <si>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</si>
  <si>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</si>
  <si>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</si>
  <si>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</si>
  <si>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</si>
  <si>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</si>
  <si>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</si>
  <si>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</si>
  <si>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</si>
  <si>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</si>
  <si>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</si>
  <si>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</si>
  <si>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</si>
  <si>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</si>
  <si>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</si>
  <si>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</si>
  <si>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</si>
  <si>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0105</t>
  </si>
  <si>
    <t>Судебная система</t>
  </si>
  <si>
    <t>Исполнено за  1 квартал 2018г.</t>
  </si>
  <si>
    <t>Исполнено за 1 квартал 2019 года</t>
  </si>
  <si>
    <t>Исполнение бюджета Пестяковского муниципального района по расходам в разрезе разделов и подразделов классификации расходов                                 за  1 квартал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</si>
</sst>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2" xfId="1" applyFont="1" applyFill="1" applyAlignment="1" applyProtection="1">
      <alignment horizontal="center" vertical="top" shrinkToFit="1"/>
    </xf>
    <xf numFmtId="4" fontId="2" fillId="0" borderId="5" xfId="1" applyFont="1" applyFill="1" applyBorder="1" applyAlignment="1" applyProtection="1">
      <alignment horizontal="center" vertical="top" shrinkToFit="1"/>
    </xf>
    <xf numFmtId="2" fontId="2" fillId="0" borderId="2" xfId="1" applyNumberFormat="1" applyFont="1" applyFill="1" applyAlignment="1" applyProtection="1">
      <alignment horizontal="center" vertical="top" shrinkToFit="1"/>
    </xf>
    <xf numFmtId="4" fontId="2" fillId="0" borderId="3" xfId="1" applyFont="1" applyFill="1" applyBorder="1" applyAlignment="1" applyProtection="1">
      <alignment horizontal="center" vertical="top" shrinkToFit="1"/>
    </xf>
    <xf numFmtId="4" fontId="2" fillId="0" borderId="7" xfId="1" applyFont="1" applyFill="1" applyBorder="1" applyAlignment="1" applyProtection="1">
      <alignment horizontal="center" vertical="top" shrinkToFit="1"/>
    </xf>
    <xf numFmtId="4" fontId="2" fillId="0" borderId="1" xfId="2" applyFont="1" applyFill="1" applyBorder="1" applyAlignment="1" applyProtection="1">
      <alignment horizontal="center" vertical="top" shrinkToFit="1"/>
    </xf>
    <xf numFmtId="4" fontId="2" fillId="0" borderId="1" xfId="1" applyFont="1" applyFill="1" applyBorder="1" applyAlignment="1" applyProtection="1">
      <alignment horizontal="center" vertical="top" shrinkToFit="1"/>
    </xf>
    <xf numFmtId="4" fontId="2" fillId="0" borderId="2" xfId="1" applyFont="1" applyFill="1" applyAlignment="1" applyProtection="1">
      <alignment horizontal="center" vertical="center" shrinkToFit="1"/>
    </xf>
    <xf numFmtId="4" fontId="2" fillId="0" borderId="5" xfId="1" applyFont="1" applyFill="1" applyBorder="1" applyAlignment="1" applyProtection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zoomScaleSheetLayoutView="100" workbookViewId="0">
      <selection activeCell="G29" sqref="G29:I29"/>
    </sheetView>
  </sheetViews>
  <sheetFormatPr defaultRowHeight="15" x14ac:dyDescent="0.25"/>
  <cols>
    <col min="1" max="1" width="46.85546875" customWidth="1"/>
    <col min="2" max="2" width="19.5703125" customWidth="1"/>
    <col min="3" max="3" width="19.5703125" style="7" customWidth="1"/>
    <col min="4" max="4" width="16.28515625" style="7" customWidth="1"/>
    <col min="5" max="5" width="18.85546875" style="7" customWidth="1"/>
    <col min="6" max="6" width="15" style="7" customWidth="1"/>
    <col min="8" max="8" width="9" customWidth="1"/>
    <col min="9" max="9" width="9.140625" hidden="1" customWidth="1"/>
  </cols>
  <sheetData>
    <row r="1" spans="1:9" ht="31.5" customHeight="1" x14ac:dyDescent="0.3">
      <c r="A1" s="25" t="s">
        <v>83</v>
      </c>
      <c r="B1" s="26"/>
      <c r="C1" s="26"/>
      <c r="D1" s="26"/>
      <c r="E1" s="26"/>
      <c r="F1" s="26"/>
      <c r="G1" s="26"/>
      <c r="H1" s="26"/>
      <c r="I1" s="26"/>
    </row>
    <row r="2" spans="1:9" ht="18.75" x14ac:dyDescent="0.25">
      <c r="A2" s="1" t="s">
        <v>74</v>
      </c>
    </row>
    <row r="3" spans="1:9" ht="66" customHeight="1" x14ac:dyDescent="0.25">
      <c r="A3" s="6" t="s">
        <v>0</v>
      </c>
      <c r="B3" s="6" t="s">
        <v>1</v>
      </c>
      <c r="C3" s="8" t="s">
        <v>75</v>
      </c>
      <c r="D3" s="8" t="s">
        <v>82</v>
      </c>
      <c r="E3" s="8" t="s">
        <v>81</v>
      </c>
      <c r="F3" s="12" t="s">
        <v>77</v>
      </c>
      <c r="G3" s="27" t="s">
        <v>78</v>
      </c>
      <c r="H3" s="27"/>
      <c r="I3" s="27"/>
    </row>
    <row r="4" spans="1:9" ht="15.75" x14ac:dyDescent="0.25">
      <c r="A4" s="3" t="s">
        <v>2</v>
      </c>
      <c r="B4" s="4" t="s">
        <v>37</v>
      </c>
      <c r="C4" s="15">
        <v>28084190.449999999</v>
      </c>
      <c r="D4" s="15">
        <f>D5+D6+D7+D8+D9+D10+D11</f>
        <v>6639741.1900000004</v>
      </c>
      <c r="E4" s="15">
        <f>E5+E6+E7+E8+E9+E10+E11</f>
        <v>6196875.7199999997</v>
      </c>
      <c r="F4" s="16">
        <f>D4/C4*100</f>
        <v>23.642273761891545</v>
      </c>
      <c r="G4" s="24">
        <f>D4/E4*100</f>
        <v>107.14659273495968</v>
      </c>
      <c r="H4" s="24"/>
      <c r="I4" s="24"/>
    </row>
    <row r="5" spans="1:9" ht="47.25" x14ac:dyDescent="0.25">
      <c r="A5" s="5" t="s">
        <v>3</v>
      </c>
      <c r="B5" s="4" t="s">
        <v>38</v>
      </c>
      <c r="C5" s="22">
        <v>1104929.28</v>
      </c>
      <c r="D5" s="22">
        <v>255921.12</v>
      </c>
      <c r="E5" s="22">
        <v>255921.12</v>
      </c>
      <c r="F5" s="23">
        <f t="shared" ref="F5:F41" si="0">D5/C5*100</f>
        <v>23.161764705882351</v>
      </c>
      <c r="G5" s="24">
        <f>D5/E5*100</f>
        <v>100</v>
      </c>
      <c r="H5" s="24"/>
      <c r="I5" s="24"/>
    </row>
    <row r="6" spans="1:9" ht="63" x14ac:dyDescent="0.25">
      <c r="A6" s="5" t="s">
        <v>4</v>
      </c>
      <c r="B6" s="4" t="s">
        <v>39</v>
      </c>
      <c r="C6" s="22">
        <v>677335.4</v>
      </c>
      <c r="D6" s="22">
        <v>154030.24</v>
      </c>
      <c r="E6" s="22">
        <v>146763.89000000001</v>
      </c>
      <c r="F6" s="23">
        <f t="shared" si="0"/>
        <v>22.740615653633338</v>
      </c>
      <c r="G6" s="24">
        <f t="shared" ref="G6:G41" si="1">D6/E6*100</f>
        <v>104.95104756353895</v>
      </c>
      <c r="H6" s="24"/>
      <c r="I6" s="24"/>
    </row>
    <row r="7" spans="1:9" ht="78.75" x14ac:dyDescent="0.25">
      <c r="A7" s="5" t="s">
        <v>5</v>
      </c>
      <c r="B7" s="4" t="s">
        <v>40</v>
      </c>
      <c r="C7" s="22">
        <v>17793020.32</v>
      </c>
      <c r="D7" s="22">
        <v>4357562.96</v>
      </c>
      <c r="E7" s="22">
        <v>3862726.16</v>
      </c>
      <c r="F7" s="23">
        <f t="shared" si="0"/>
        <v>24.490293843490647</v>
      </c>
      <c r="G7" s="24">
        <f t="shared" si="1"/>
        <v>112.81055864441605</v>
      </c>
      <c r="H7" s="24"/>
      <c r="I7" s="24"/>
    </row>
    <row r="8" spans="1:9" ht="15.75" x14ac:dyDescent="0.25">
      <c r="A8" s="5" t="s">
        <v>80</v>
      </c>
      <c r="B8" s="4" t="s">
        <v>79</v>
      </c>
      <c r="C8" s="15">
        <v>770</v>
      </c>
      <c r="D8" s="15">
        <v>0</v>
      </c>
      <c r="E8" s="15">
        <v>5352</v>
      </c>
      <c r="F8" s="16">
        <f t="shared" si="0"/>
        <v>0</v>
      </c>
      <c r="G8" s="24">
        <f t="shared" ref="G8" si="2">D8/E8*100</f>
        <v>0</v>
      </c>
      <c r="H8" s="24"/>
      <c r="I8" s="24"/>
    </row>
    <row r="9" spans="1:9" ht="63" x14ac:dyDescent="0.25">
      <c r="A9" s="5" t="s">
        <v>6</v>
      </c>
      <c r="B9" s="4" t="s">
        <v>41</v>
      </c>
      <c r="C9" s="22">
        <v>4000000</v>
      </c>
      <c r="D9" s="22">
        <v>815870.67</v>
      </c>
      <c r="E9" s="22">
        <v>1045465.85</v>
      </c>
      <c r="F9" s="23">
        <f t="shared" si="0"/>
        <v>20.396766750000001</v>
      </c>
      <c r="G9" s="24">
        <f t="shared" si="1"/>
        <v>78.038959378730553</v>
      </c>
      <c r="H9" s="24"/>
      <c r="I9" s="24"/>
    </row>
    <row r="10" spans="1:9" ht="15.75" x14ac:dyDescent="0.25">
      <c r="A10" s="5" t="s">
        <v>42</v>
      </c>
      <c r="B10" s="4" t="s">
        <v>43</v>
      </c>
      <c r="C10" s="15">
        <v>500000</v>
      </c>
      <c r="D10" s="15">
        <v>0</v>
      </c>
      <c r="E10" s="15">
        <v>0</v>
      </c>
      <c r="F10" s="16">
        <f t="shared" si="0"/>
        <v>0</v>
      </c>
      <c r="G10" s="24"/>
      <c r="H10" s="24"/>
      <c r="I10" s="24"/>
    </row>
    <row r="11" spans="1:9" ht="15.75" x14ac:dyDescent="0.25">
      <c r="A11" s="5" t="s">
        <v>7</v>
      </c>
      <c r="B11" s="4" t="s">
        <v>44</v>
      </c>
      <c r="C11" s="15">
        <v>4008135.45</v>
      </c>
      <c r="D11" s="15">
        <v>1056356.2</v>
      </c>
      <c r="E11" s="15">
        <v>880646.7</v>
      </c>
      <c r="F11" s="16">
        <f t="shared" si="0"/>
        <v>26.355301939708646</v>
      </c>
      <c r="G11" s="24">
        <f t="shared" si="1"/>
        <v>119.95232594410447</v>
      </c>
      <c r="H11" s="24"/>
      <c r="I11" s="24"/>
    </row>
    <row r="12" spans="1:9" ht="31.5" x14ac:dyDescent="0.25">
      <c r="A12" s="3" t="s">
        <v>8</v>
      </c>
      <c r="B12" s="4" t="s">
        <v>45</v>
      </c>
      <c r="C12" s="22">
        <f>C13</f>
        <v>284760</v>
      </c>
      <c r="D12" s="22">
        <f>D13</f>
        <v>2460</v>
      </c>
      <c r="E12" s="22">
        <v>2400</v>
      </c>
      <c r="F12" s="23">
        <f t="shared" si="0"/>
        <v>0.86388537715971336</v>
      </c>
      <c r="G12" s="24">
        <f t="shared" si="1"/>
        <v>102.49999999999999</v>
      </c>
      <c r="H12" s="24"/>
      <c r="I12" s="24"/>
    </row>
    <row r="13" spans="1:9" ht="47.25" customHeight="1" x14ac:dyDescent="0.25">
      <c r="A13" s="5" t="s">
        <v>9</v>
      </c>
      <c r="B13" s="4" t="s">
        <v>46</v>
      </c>
      <c r="C13" s="22">
        <v>284760</v>
      </c>
      <c r="D13" s="22">
        <v>2460</v>
      </c>
      <c r="E13" s="22">
        <v>2400</v>
      </c>
      <c r="F13" s="23">
        <f t="shared" si="0"/>
        <v>0.86388537715971336</v>
      </c>
      <c r="G13" s="24">
        <f t="shared" si="1"/>
        <v>102.49999999999999</v>
      </c>
      <c r="H13" s="24"/>
      <c r="I13" s="24"/>
    </row>
    <row r="14" spans="1:9" ht="15.75" x14ac:dyDescent="0.25">
      <c r="A14" s="3" t="s">
        <v>10</v>
      </c>
      <c r="B14" s="4" t="s">
        <v>47</v>
      </c>
      <c r="C14" s="15">
        <f>C15+C16+C17+C18</f>
        <v>5147675.07</v>
      </c>
      <c r="D14" s="15">
        <f>D15+D16+D17+D18</f>
        <v>1483200</v>
      </c>
      <c r="E14" s="15">
        <v>507547.34</v>
      </c>
      <c r="F14" s="16">
        <f t="shared" si="0"/>
        <v>28.813007422397384</v>
      </c>
      <c r="G14" s="24">
        <f t="shared" si="1"/>
        <v>292.22889829350692</v>
      </c>
      <c r="H14" s="24"/>
      <c r="I14" s="24"/>
    </row>
    <row r="15" spans="1:9" ht="15.75" x14ac:dyDescent="0.25">
      <c r="A15" s="3" t="s">
        <v>11</v>
      </c>
      <c r="B15" s="4" t="s">
        <v>48</v>
      </c>
      <c r="C15" s="15">
        <v>51912</v>
      </c>
      <c r="D15" s="15">
        <v>0</v>
      </c>
      <c r="E15" s="15">
        <v>0</v>
      </c>
      <c r="F15" s="16">
        <f t="shared" si="0"/>
        <v>0</v>
      </c>
      <c r="G15" s="24"/>
      <c r="H15" s="24"/>
      <c r="I15" s="24"/>
    </row>
    <row r="16" spans="1:9" ht="15.75" x14ac:dyDescent="0.25">
      <c r="A16" s="3" t="s">
        <v>12</v>
      </c>
      <c r="B16" s="4" t="s">
        <v>49</v>
      </c>
      <c r="C16" s="15">
        <v>531265</v>
      </c>
      <c r="D16" s="15">
        <v>0</v>
      </c>
      <c r="E16" s="15">
        <v>0</v>
      </c>
      <c r="F16" s="16">
        <f t="shared" si="0"/>
        <v>0</v>
      </c>
      <c r="G16" s="24"/>
      <c r="H16" s="24"/>
      <c r="I16" s="24"/>
    </row>
    <row r="17" spans="1:9" ht="15.75" x14ac:dyDescent="0.25">
      <c r="A17" s="3" t="s">
        <v>13</v>
      </c>
      <c r="B17" s="4" t="s">
        <v>50</v>
      </c>
      <c r="C17" s="15">
        <v>3814498.07</v>
      </c>
      <c r="D17" s="15">
        <v>1483200</v>
      </c>
      <c r="E17" s="15">
        <v>507547.34</v>
      </c>
      <c r="F17" s="16">
        <f t="shared" si="0"/>
        <v>38.883228482011006</v>
      </c>
      <c r="G17" s="24">
        <f t="shared" si="1"/>
        <v>292.22889829350692</v>
      </c>
      <c r="H17" s="24"/>
      <c r="I17" s="24"/>
    </row>
    <row r="18" spans="1:9" ht="31.5" customHeight="1" x14ac:dyDescent="0.25">
      <c r="A18" s="3" t="s">
        <v>14</v>
      </c>
      <c r="B18" s="4" t="s">
        <v>51</v>
      </c>
      <c r="C18" s="15">
        <v>750000</v>
      </c>
      <c r="D18" s="15">
        <v>0</v>
      </c>
      <c r="E18" s="15">
        <v>0</v>
      </c>
      <c r="F18" s="16">
        <f t="shared" si="0"/>
        <v>0</v>
      </c>
      <c r="G18" s="24"/>
      <c r="H18" s="24"/>
      <c r="I18" s="24"/>
    </row>
    <row r="19" spans="1:9" ht="15.75" x14ac:dyDescent="0.25">
      <c r="A19" s="3" t="s">
        <v>15</v>
      </c>
      <c r="B19" s="4" t="s">
        <v>52</v>
      </c>
      <c r="C19" s="15">
        <f>C20+C21+C22</f>
        <v>3843003.1399999997</v>
      </c>
      <c r="D19" s="15">
        <f>D20+D21+D22</f>
        <v>1749211.87</v>
      </c>
      <c r="E19" s="15">
        <v>128700</v>
      </c>
      <c r="F19" s="16">
        <f t="shared" si="0"/>
        <v>45.516795232178765</v>
      </c>
      <c r="G19" s="24">
        <f t="shared" si="1"/>
        <v>1359.1389821289822</v>
      </c>
      <c r="H19" s="24"/>
      <c r="I19" s="24"/>
    </row>
    <row r="20" spans="1:9" ht="15.75" customHeight="1" x14ac:dyDescent="0.25">
      <c r="A20" s="3" t="s">
        <v>16</v>
      </c>
      <c r="B20" s="4" t="s">
        <v>53</v>
      </c>
      <c r="C20" s="11">
        <v>2085903.14</v>
      </c>
      <c r="D20" s="15">
        <v>352791.87</v>
      </c>
      <c r="E20" s="15">
        <v>0</v>
      </c>
      <c r="F20" s="16">
        <f t="shared" si="0"/>
        <v>16.913147271066482</v>
      </c>
      <c r="G20" s="24"/>
      <c r="H20" s="24"/>
      <c r="I20" s="24"/>
    </row>
    <row r="21" spans="1:9" ht="15.75" x14ac:dyDescent="0.25">
      <c r="A21" s="3" t="s">
        <v>17</v>
      </c>
      <c r="B21" s="4" t="s">
        <v>54</v>
      </c>
      <c r="C21" s="17">
        <v>1535100</v>
      </c>
      <c r="D21" s="15">
        <v>1306420</v>
      </c>
      <c r="E21" s="15">
        <v>4200</v>
      </c>
      <c r="F21" s="16">
        <f t="shared" si="0"/>
        <v>85.103250602566604</v>
      </c>
      <c r="G21" s="24">
        <f t="shared" si="1"/>
        <v>31105.238095238092</v>
      </c>
      <c r="H21" s="24"/>
      <c r="I21" s="24"/>
    </row>
    <row r="22" spans="1:9" ht="21" customHeight="1" x14ac:dyDescent="0.25">
      <c r="A22" s="3" t="s">
        <v>18</v>
      </c>
      <c r="B22" s="4" t="s">
        <v>55</v>
      </c>
      <c r="C22" s="11">
        <v>222000</v>
      </c>
      <c r="D22" s="15">
        <v>90000</v>
      </c>
      <c r="E22" s="15">
        <v>124500</v>
      </c>
      <c r="F22" s="16">
        <f t="shared" si="0"/>
        <v>40.54054054054054</v>
      </c>
      <c r="G22" s="24">
        <f t="shared" si="1"/>
        <v>72.289156626506028</v>
      </c>
      <c r="H22" s="24"/>
      <c r="I22" s="24"/>
    </row>
    <row r="23" spans="1:9" ht="15.75" x14ac:dyDescent="0.25">
      <c r="A23" s="3" t="s">
        <v>19</v>
      </c>
      <c r="B23" s="4" t="s">
        <v>56</v>
      </c>
      <c r="C23" s="10">
        <f>C24</f>
        <v>456235</v>
      </c>
      <c r="D23" s="15">
        <v>0</v>
      </c>
      <c r="E23" s="15">
        <v>270723</v>
      </c>
      <c r="F23" s="16">
        <f t="shared" si="0"/>
        <v>0</v>
      </c>
      <c r="G23" s="24">
        <v>0</v>
      </c>
      <c r="H23" s="24"/>
      <c r="I23" s="24"/>
    </row>
    <row r="24" spans="1:9" ht="31.5" x14ac:dyDescent="0.25">
      <c r="A24" s="3" t="s">
        <v>20</v>
      </c>
      <c r="B24" s="4" t="s">
        <v>57</v>
      </c>
      <c r="C24" s="10">
        <v>456235</v>
      </c>
      <c r="D24" s="15">
        <v>0</v>
      </c>
      <c r="E24" s="15">
        <v>270723</v>
      </c>
      <c r="F24" s="16">
        <f t="shared" si="0"/>
        <v>0</v>
      </c>
      <c r="G24" s="24">
        <v>0</v>
      </c>
      <c r="H24" s="24"/>
      <c r="I24" s="24"/>
    </row>
    <row r="25" spans="1:9" ht="15.75" x14ac:dyDescent="0.25">
      <c r="A25" s="3" t="s">
        <v>21</v>
      </c>
      <c r="B25" s="4" t="s">
        <v>58</v>
      </c>
      <c r="C25" s="15">
        <f>C26+C27+C28+C29+C30</f>
        <v>61441353.439999998</v>
      </c>
      <c r="D25" s="15">
        <f>D26+D27+D28+D29+D30</f>
        <v>15896416.510000002</v>
      </c>
      <c r="E25" s="15">
        <v>15041982.189999999</v>
      </c>
      <c r="F25" s="16">
        <f t="shared" si="0"/>
        <v>25.872503810521529</v>
      </c>
      <c r="G25" s="24">
        <f t="shared" si="1"/>
        <v>105.68033061871351</v>
      </c>
      <c r="H25" s="24"/>
      <c r="I25" s="24"/>
    </row>
    <row r="26" spans="1:9" ht="15.75" x14ac:dyDescent="0.25">
      <c r="A26" s="3" t="s">
        <v>22</v>
      </c>
      <c r="B26" s="4" t="s">
        <v>59</v>
      </c>
      <c r="C26" s="15">
        <v>15780514</v>
      </c>
      <c r="D26" s="15">
        <v>4009112.43</v>
      </c>
      <c r="E26" s="15">
        <v>3482410.88</v>
      </c>
      <c r="F26" s="16">
        <f t="shared" si="0"/>
        <v>25.405461634519639</v>
      </c>
      <c r="G26" s="24">
        <f t="shared" si="1"/>
        <v>115.12462395017558</v>
      </c>
      <c r="H26" s="24"/>
      <c r="I26" s="24"/>
    </row>
    <row r="27" spans="1:9" ht="15.75" x14ac:dyDescent="0.25">
      <c r="A27" s="3" t="s">
        <v>23</v>
      </c>
      <c r="B27" s="4" t="s">
        <v>60</v>
      </c>
      <c r="C27" s="15">
        <v>34770831.759999998</v>
      </c>
      <c r="D27" s="15">
        <v>9273844.0800000001</v>
      </c>
      <c r="E27" s="15">
        <v>9232634.0500000007</v>
      </c>
      <c r="F27" s="16">
        <f t="shared" si="0"/>
        <v>26.671332293720202</v>
      </c>
      <c r="G27" s="24">
        <f t="shared" si="1"/>
        <v>100.44635181874233</v>
      </c>
      <c r="H27" s="24"/>
      <c r="I27" s="24"/>
    </row>
    <row r="28" spans="1:9" ht="15.75" x14ac:dyDescent="0.25">
      <c r="A28" s="3" t="s">
        <v>76</v>
      </c>
      <c r="B28" s="4" t="s">
        <v>61</v>
      </c>
      <c r="C28" s="15">
        <v>5409384.04</v>
      </c>
      <c r="D28" s="15">
        <v>1285235.54</v>
      </c>
      <c r="E28" s="15">
        <v>1106357.99</v>
      </c>
      <c r="F28" s="16">
        <f t="shared" si="0"/>
        <v>23.75936946787753</v>
      </c>
      <c r="G28" s="24">
        <v>116.17</v>
      </c>
      <c r="H28" s="24"/>
      <c r="I28" s="24"/>
    </row>
    <row r="29" spans="1:9" ht="15.75" x14ac:dyDescent="0.25">
      <c r="A29" s="3" t="s">
        <v>24</v>
      </c>
      <c r="B29" s="4" t="s">
        <v>62</v>
      </c>
      <c r="C29" s="15">
        <v>322100</v>
      </c>
      <c r="D29" s="15">
        <v>18498</v>
      </c>
      <c r="E29" s="15">
        <v>4700</v>
      </c>
      <c r="F29" s="16">
        <f t="shared" si="0"/>
        <v>5.7429369760943807</v>
      </c>
      <c r="G29" s="24">
        <f t="shared" si="1"/>
        <v>393.57446808510639</v>
      </c>
      <c r="H29" s="24"/>
      <c r="I29" s="24"/>
    </row>
    <row r="30" spans="1:9" ht="15.75" x14ac:dyDescent="0.25">
      <c r="A30" s="3" t="s">
        <v>25</v>
      </c>
      <c r="B30" s="4" t="s">
        <v>63</v>
      </c>
      <c r="C30" s="15">
        <v>5158523.6399999997</v>
      </c>
      <c r="D30" s="15">
        <v>1309726.46</v>
      </c>
      <c r="E30" s="15">
        <v>1215879.27</v>
      </c>
      <c r="F30" s="16">
        <f t="shared" si="0"/>
        <v>25.389560102897967</v>
      </c>
      <c r="G30" s="24">
        <f t="shared" si="1"/>
        <v>107.71846287008412</v>
      </c>
      <c r="H30" s="24"/>
      <c r="I30" s="24"/>
    </row>
    <row r="31" spans="1:9" ht="15.75" x14ac:dyDescent="0.25">
      <c r="A31" s="3" t="s">
        <v>26</v>
      </c>
      <c r="B31" s="4" t="s">
        <v>64</v>
      </c>
      <c r="C31" s="15">
        <f>C32+C33</f>
        <v>4395621</v>
      </c>
      <c r="D31" s="15">
        <f>D32+D33</f>
        <v>1000107.2</v>
      </c>
      <c r="E31" s="15">
        <v>893900.03</v>
      </c>
      <c r="F31" s="16">
        <f t="shared" si="0"/>
        <v>22.752352852987094</v>
      </c>
      <c r="G31" s="24">
        <f t="shared" si="1"/>
        <v>111.8813252528921</v>
      </c>
      <c r="H31" s="24"/>
      <c r="I31" s="24"/>
    </row>
    <row r="32" spans="1:9" ht="15.75" x14ac:dyDescent="0.25">
      <c r="A32" s="3" t="s">
        <v>27</v>
      </c>
      <c r="B32" s="4" t="s">
        <v>65</v>
      </c>
      <c r="C32" s="15">
        <v>2404048</v>
      </c>
      <c r="D32" s="15">
        <v>513556.89</v>
      </c>
      <c r="E32" s="15">
        <v>459992.28</v>
      </c>
      <c r="F32" s="16">
        <f t="shared" si="0"/>
        <v>21.362172885067189</v>
      </c>
      <c r="G32" s="24">
        <f t="shared" si="1"/>
        <v>111.644675862821</v>
      </c>
      <c r="H32" s="24"/>
      <c r="I32" s="24"/>
    </row>
    <row r="33" spans="1:9" ht="31.5" x14ac:dyDescent="0.25">
      <c r="A33" s="3" t="s">
        <v>28</v>
      </c>
      <c r="B33" s="4" t="s">
        <v>66</v>
      </c>
      <c r="C33" s="15">
        <v>1991573</v>
      </c>
      <c r="D33" s="15">
        <v>486550.31</v>
      </c>
      <c r="E33" s="15">
        <v>433907.75</v>
      </c>
      <c r="F33" s="16">
        <f t="shared" si="0"/>
        <v>24.430453214619803</v>
      </c>
      <c r="G33" s="24">
        <f t="shared" si="1"/>
        <v>112.13220091136884</v>
      </c>
      <c r="H33" s="24"/>
      <c r="I33" s="24"/>
    </row>
    <row r="34" spans="1:9" ht="15.75" x14ac:dyDescent="0.25">
      <c r="A34" s="3" t="s">
        <v>29</v>
      </c>
      <c r="B34" s="4" t="s">
        <v>67</v>
      </c>
      <c r="C34" s="15">
        <f>C35+C36+C37+C38</f>
        <v>4003933.54</v>
      </c>
      <c r="D34" s="15">
        <f>D35+D36+D37+D38</f>
        <v>542066.09000000008</v>
      </c>
      <c r="E34" s="15">
        <v>443743.31</v>
      </c>
      <c r="F34" s="16">
        <f t="shared" si="0"/>
        <v>13.538338850649357</v>
      </c>
      <c r="G34" s="24">
        <f t="shared" si="1"/>
        <v>122.15758024611122</v>
      </c>
      <c r="H34" s="24"/>
      <c r="I34" s="24"/>
    </row>
    <row r="35" spans="1:9" ht="15.75" x14ac:dyDescent="0.25">
      <c r="A35" s="3" t="s">
        <v>30</v>
      </c>
      <c r="B35" s="4" t="s">
        <v>68</v>
      </c>
      <c r="C35" s="15">
        <v>1694101.44</v>
      </c>
      <c r="D35" s="15">
        <v>411762.09</v>
      </c>
      <c r="E35" s="15">
        <v>343362.06</v>
      </c>
      <c r="F35" s="16">
        <f t="shared" si="0"/>
        <v>24.305633669728778</v>
      </c>
      <c r="G35" s="24">
        <f t="shared" si="1"/>
        <v>119.92067207425305</v>
      </c>
      <c r="H35" s="24"/>
      <c r="I35" s="24"/>
    </row>
    <row r="36" spans="1:9" ht="15.75" x14ac:dyDescent="0.25">
      <c r="A36" s="3" t="s">
        <v>31</v>
      </c>
      <c r="B36" s="4" t="s">
        <v>69</v>
      </c>
      <c r="C36" s="15">
        <v>847899.72</v>
      </c>
      <c r="D36" s="15">
        <v>9400</v>
      </c>
      <c r="E36" s="15">
        <v>2760</v>
      </c>
      <c r="F36" s="16">
        <f t="shared" si="0"/>
        <v>1.1086216657790617</v>
      </c>
      <c r="G36" s="24">
        <f t="shared" si="1"/>
        <v>340.57971014492756</v>
      </c>
      <c r="H36" s="24"/>
      <c r="I36" s="24"/>
    </row>
    <row r="37" spans="1:9" ht="15.75" x14ac:dyDescent="0.25">
      <c r="A37" s="3" t="s">
        <v>32</v>
      </c>
      <c r="B37" s="4" t="s">
        <v>70</v>
      </c>
      <c r="C37" s="15">
        <v>1334932.3799999999</v>
      </c>
      <c r="D37" s="15">
        <v>90000</v>
      </c>
      <c r="E37" s="15">
        <v>71616.25</v>
      </c>
      <c r="F37" s="16">
        <f t="shared" si="0"/>
        <v>6.7419145230412356</v>
      </c>
      <c r="G37" s="24">
        <f t="shared" si="1"/>
        <v>125.66980259368509</v>
      </c>
      <c r="H37" s="24"/>
      <c r="I37" s="24"/>
    </row>
    <row r="38" spans="1:9" ht="31.5" x14ac:dyDescent="0.25">
      <c r="A38" s="3" t="s">
        <v>33</v>
      </c>
      <c r="B38" s="4" t="s">
        <v>71</v>
      </c>
      <c r="C38" s="15">
        <v>127000</v>
      </c>
      <c r="D38" s="15">
        <v>30904</v>
      </c>
      <c r="E38" s="15">
        <v>26005</v>
      </c>
      <c r="F38" s="16">
        <f t="shared" si="0"/>
        <v>24.333858267716536</v>
      </c>
      <c r="G38" s="24">
        <f t="shared" si="1"/>
        <v>118.83868486829456</v>
      </c>
      <c r="H38" s="24"/>
      <c r="I38" s="24"/>
    </row>
    <row r="39" spans="1:9" ht="15.75" x14ac:dyDescent="0.25">
      <c r="A39" s="3" t="s">
        <v>34</v>
      </c>
      <c r="B39" s="4" t="s">
        <v>72</v>
      </c>
      <c r="C39" s="15">
        <f>C40</f>
        <v>737757</v>
      </c>
      <c r="D39" s="15">
        <f>D40</f>
        <v>157395.5</v>
      </c>
      <c r="E39" s="15">
        <v>139786.72</v>
      </c>
      <c r="F39" s="16">
        <f t="shared" si="0"/>
        <v>21.33432824087064</v>
      </c>
      <c r="G39" s="24">
        <f t="shared" si="1"/>
        <v>112.59689046284225</v>
      </c>
      <c r="H39" s="24"/>
      <c r="I39" s="24"/>
    </row>
    <row r="40" spans="1:9" ht="15.75" x14ac:dyDescent="0.25">
      <c r="A40" s="13" t="s">
        <v>35</v>
      </c>
      <c r="B40" s="14" t="s">
        <v>73</v>
      </c>
      <c r="C40" s="18">
        <v>737757</v>
      </c>
      <c r="D40" s="18">
        <v>157395.5</v>
      </c>
      <c r="E40" s="18">
        <v>139786.72</v>
      </c>
      <c r="F40" s="19">
        <f t="shared" si="0"/>
        <v>21.33432824087064</v>
      </c>
      <c r="G40" s="24">
        <f t="shared" si="1"/>
        <v>112.59689046284225</v>
      </c>
      <c r="H40" s="24"/>
      <c r="I40" s="24"/>
    </row>
    <row r="41" spans="1:9" ht="23.25" customHeight="1" x14ac:dyDescent="0.25">
      <c r="A41" s="3" t="s">
        <v>36</v>
      </c>
      <c r="B41" s="3"/>
      <c r="C41" s="20">
        <f>C4+C12+C14+C19+C23+C25+C31+C34+C39</f>
        <v>108394528.64</v>
      </c>
      <c r="D41" s="20">
        <f>D4+D12+D14+D19+D23+D25+D31+D34+D39</f>
        <v>27470598.359999999</v>
      </c>
      <c r="E41" s="20">
        <v>23625658.309999999</v>
      </c>
      <c r="F41" s="21">
        <f t="shared" si="0"/>
        <v>25.343159571490343</v>
      </c>
      <c r="G41" s="24">
        <f t="shared" si="1"/>
        <v>116.27442503209555</v>
      </c>
      <c r="H41" s="24"/>
      <c r="I41" s="24"/>
    </row>
    <row r="42" spans="1:9" ht="18.75" x14ac:dyDescent="0.25">
      <c r="A42" s="2"/>
      <c r="D42" s="9"/>
      <c r="E42" s="9"/>
      <c r="F42" s="9"/>
    </row>
  </sheetData>
  <mergeCells count="40">
    <mergeCell ref="G25:I25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41:I41"/>
    <mergeCell ref="G36:I36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7:I37"/>
    <mergeCell ref="G38:I38"/>
    <mergeCell ref="G39:I39"/>
    <mergeCell ref="G40:I40"/>
    <mergeCell ref="G14:I14"/>
    <mergeCell ref="A1:I1"/>
    <mergeCell ref="G3:I3"/>
    <mergeCell ref="G4:I4"/>
    <mergeCell ref="G5:I5"/>
    <mergeCell ref="G6:I6"/>
    <mergeCell ref="G7:I7"/>
    <mergeCell ref="G9:I9"/>
    <mergeCell ref="G11:I11"/>
    <mergeCell ref="G12:I12"/>
    <mergeCell ref="G13:I13"/>
    <mergeCell ref="G10:I10"/>
    <mergeCell ref="G8:I8"/>
  </mergeCells>
  <pageMargins left="0.7" right="0.7" top="0.75" bottom="0.75" header="0.3" footer="0.3"/>
  <pageSetup paperSize="9" scale="51" orientation="portrait" verticalDpi="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Пучкова</cp:lastModifiedBy>
  <dcterms:created xsi:type="dcterms:W3CDTF">2017-08-15T12:45:42Z</dcterms:created>
  <dcterms:modified xsi:type="dcterms:W3CDTF">2019-05-16T09:21:30Z</dcterms:modified>
</cp:coreProperties>
</file>