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8-2020 г\Исполнение бюджета\2018 год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4" i="1"/>
  <c r="E31" i="1"/>
  <c r="D31" i="1"/>
  <c r="E25" i="1"/>
  <c r="E23" i="1"/>
  <c r="E19" i="1"/>
  <c r="E14" i="1"/>
  <c r="E12" i="1"/>
  <c r="E4" i="1"/>
  <c r="D34" i="1"/>
  <c r="D39" i="1"/>
  <c r="D25" i="1" l="1"/>
  <c r="C25" i="1"/>
  <c r="G28" i="1"/>
  <c r="D14" i="1"/>
  <c r="D12" i="1"/>
  <c r="G10" i="1"/>
  <c r="D4" i="1"/>
  <c r="G8" i="1"/>
  <c r="F10" i="1" l="1"/>
  <c r="F11" i="1"/>
  <c r="F13" i="1"/>
  <c r="F8" i="1"/>
  <c r="F9" i="1"/>
  <c r="F7" i="1"/>
  <c r="F6" i="1"/>
  <c r="F5" i="1"/>
  <c r="F15" i="1"/>
  <c r="F16" i="1"/>
  <c r="F17" i="1"/>
  <c r="F18" i="1"/>
  <c r="F19" i="1"/>
  <c r="F20" i="1"/>
  <c r="F21" i="1"/>
  <c r="F22" i="1"/>
  <c r="F24" i="1"/>
  <c r="F26" i="1"/>
  <c r="F27" i="1"/>
  <c r="F28" i="1"/>
  <c r="F29" i="1"/>
  <c r="F30" i="1"/>
  <c r="F32" i="1"/>
  <c r="F33" i="1"/>
  <c r="F35" i="1"/>
  <c r="F36" i="1"/>
  <c r="F37" i="1"/>
  <c r="F38" i="1"/>
  <c r="F40" i="1"/>
  <c r="D41" i="1"/>
  <c r="E41" i="1"/>
  <c r="C39" i="1"/>
  <c r="F39" i="1" s="1"/>
  <c r="C34" i="1"/>
  <c r="F34" i="1" s="1"/>
  <c r="C31" i="1"/>
  <c r="F31" i="1" s="1"/>
  <c r="F25" i="1"/>
  <c r="C23" i="1"/>
  <c r="F23" i="1" s="1"/>
  <c r="C14" i="1"/>
  <c r="F14" i="1" s="1"/>
  <c r="C12" i="1"/>
  <c r="F12" i="1" s="1"/>
  <c r="C4" i="1"/>
  <c r="C41" i="1" l="1"/>
  <c r="F41" i="1" s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21" i="1"/>
  <c r="G20" i="1"/>
  <c r="G19" i="1"/>
  <c r="G18" i="1"/>
  <c r="G17" i="1"/>
  <c r="G16" i="1"/>
  <c r="G14" i="1"/>
  <c r="G13" i="1"/>
  <c r="G12" i="1"/>
  <c r="G11" i="1"/>
  <c r="G9" i="1"/>
  <c r="G7" i="1"/>
  <c r="G6" i="1"/>
  <c r="G4" i="1"/>
  <c r="F4" i="1"/>
</calcChain>
</file>

<file path=xl/sharedStrings.xml><?xml version="1.0" encoding="utf-8"?>
<sst xmlns="http://schemas.openxmlformats.org/spreadsheetml/2006/main" count="84" uniqueCount="84">
  <si>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</si>
  <si>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</si>
  <si>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</si>
  <si>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</si>
  <si>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</si>
  <si>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</si>
  <si>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</si>
  <si>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</si>
  <si>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</si>
  <si>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</si>
  <si>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</si>
  <si>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</si>
  <si>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</si>
  <si>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</si>
  <si>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</si>
  <si>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</si>
  <si>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</si>
  <si>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</si>
  <si>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</si>
  <si>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</si>
  <si>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</si>
  <si>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</si>
  <si>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</si>
  <si>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</si>
  <si>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</si>
  <si>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</si>
  <si>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</si>
  <si>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</si>
  <si>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</si>
  <si>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</si>
  <si>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</si>
  <si>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</si>
  <si>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</si>
  <si>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</si>
  <si>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</si>
  <si>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</si>
  <si>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</si>
  <si>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</si>
  <si>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</si>
  <si>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</si>
  <si>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</si>
  <si>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</si>
  <si>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</si>
  <si>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</si>
  <si>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</si>
  <si>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</si>
  <si>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</si>
  <si>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</si>
  <si>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</si>
  <si>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</si>
  <si>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</si>
  <si>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</si>
  <si>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</si>
  <si>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</si>
  <si>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</si>
  <si>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</si>
  <si>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</si>
  <si>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</si>
  <si>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</si>
  <si>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</si>
  <si>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</si>
  <si>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</si>
  <si>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</si>
  <si>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</si>
  <si>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</si>
  <si>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</si>
  <si>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</si>
  <si>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</si>
  <si>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</si>
  <si>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</si>
  <si>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</si>
  <si>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</si>
  <si>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</si>
  <si>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</si>
  <si>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</si>
  <si>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</si>
  <si>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</si>
  <si>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</si>
  <si>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</si>
  <si>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</si>
  <si>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</si>
  <si>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за   2018  год</t>
  </si>
  <si>
    <t>Исполнено за 2018 год</t>
  </si>
  <si>
    <t>Первоначальный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</si>
</sst>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2" xfId="1" applyFont="1" applyFill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top" shrinkToFit="1"/>
    </xf>
    <xf numFmtId="2" fontId="2" fillId="0" borderId="2" xfId="1" applyNumberFormat="1" applyFont="1" applyFill="1" applyAlignment="1" applyProtection="1">
      <alignment horizontal="center" vertical="top" shrinkToFit="1"/>
    </xf>
    <xf numFmtId="4" fontId="2" fillId="0" borderId="3" xfId="1" applyFont="1" applyFill="1" applyBorder="1" applyAlignment="1" applyProtection="1">
      <alignment horizontal="center" vertical="top" shrinkToFit="1"/>
    </xf>
    <xf numFmtId="4" fontId="2" fillId="0" borderId="1" xfId="2" applyFont="1" applyFill="1" applyBorder="1" applyAlignment="1" applyProtection="1">
      <alignment horizontal="center" vertical="top" shrinkToFit="1"/>
    </xf>
    <xf numFmtId="4" fontId="2" fillId="0" borderId="2" xfId="1" applyFont="1" applyFill="1" applyAlignment="1" applyProtection="1">
      <alignment horizontal="center" vertical="center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zoomScaleNormal="100" zoomScaleSheetLayoutView="100" workbookViewId="0">
      <selection activeCell="G26" sqref="G26:I26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7.7109375" customWidth="1"/>
    <col min="9" max="9" width="9.140625" hidden="1" customWidth="1"/>
  </cols>
  <sheetData>
    <row r="1" spans="1:9" ht="31.5" customHeight="1" x14ac:dyDescent="0.3">
      <c r="A1" s="23" t="s">
        <v>81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5">
      <c r="A2" s="1" t="s">
        <v>74</v>
      </c>
    </row>
    <row r="3" spans="1:9" ht="66" customHeight="1" x14ac:dyDescent="0.25">
      <c r="A3" s="6" t="s">
        <v>0</v>
      </c>
      <c r="B3" s="6" t="s">
        <v>1</v>
      </c>
      <c r="C3" s="8" t="s">
        <v>75</v>
      </c>
      <c r="D3" s="8" t="s">
        <v>82</v>
      </c>
      <c r="E3" s="8" t="s">
        <v>83</v>
      </c>
      <c r="F3" s="12" t="s">
        <v>77</v>
      </c>
      <c r="G3" s="25" t="s">
        <v>78</v>
      </c>
      <c r="H3" s="25"/>
      <c r="I3" s="25"/>
    </row>
    <row r="4" spans="1:9" ht="15.75" x14ac:dyDescent="0.25">
      <c r="A4" s="3" t="s">
        <v>2</v>
      </c>
      <c r="B4" s="4" t="s">
        <v>37</v>
      </c>
      <c r="C4" s="15">
        <f>C5+C6+C7+C8+C9+C10+C11</f>
        <v>29139962.59</v>
      </c>
      <c r="D4" s="15">
        <f>D5+D6+D7+D8+D9+D10+D11</f>
        <v>28754859.930000003</v>
      </c>
      <c r="E4" s="15">
        <f>E5+E6+E7+E8+E9+E10+E11</f>
        <v>25927079.140000001</v>
      </c>
      <c r="F4" s="16">
        <f>D4/C4*100</f>
        <v>98.678438042565801</v>
      </c>
      <c r="G4" s="22">
        <f>D4/E4*100</f>
        <v>110.90666933490914</v>
      </c>
      <c r="H4" s="22"/>
      <c r="I4" s="22"/>
    </row>
    <row r="5" spans="1:9" ht="47.25" x14ac:dyDescent="0.25">
      <c r="A5" s="5" t="s">
        <v>3</v>
      </c>
      <c r="B5" s="4" t="s">
        <v>38</v>
      </c>
      <c r="C5" s="20">
        <v>1104929.3</v>
      </c>
      <c r="D5" s="20">
        <v>1103944.54</v>
      </c>
      <c r="E5" s="20">
        <v>1062432</v>
      </c>
      <c r="F5" s="21">
        <f t="shared" ref="F5:F41" si="0">D5/C5*100</f>
        <v>99.910875745624622</v>
      </c>
      <c r="G5" s="22">
        <f>D5/E5*100</f>
        <v>103.90731265624528</v>
      </c>
      <c r="H5" s="22"/>
      <c r="I5" s="22"/>
    </row>
    <row r="6" spans="1:9" ht="63" x14ac:dyDescent="0.25">
      <c r="A6" s="5" t="s">
        <v>4</v>
      </c>
      <c r="B6" s="4" t="s">
        <v>39</v>
      </c>
      <c r="C6" s="20">
        <v>680211.3</v>
      </c>
      <c r="D6" s="20">
        <v>679243.42</v>
      </c>
      <c r="E6" s="20">
        <v>687103</v>
      </c>
      <c r="F6" s="21">
        <f t="shared" si="0"/>
        <v>99.857708920742709</v>
      </c>
      <c r="G6" s="22">
        <f t="shared" ref="G6:G41" si="1">D6/E6*100</f>
        <v>98.856127829452063</v>
      </c>
      <c r="H6" s="22"/>
      <c r="I6" s="22"/>
    </row>
    <row r="7" spans="1:9" ht="78.75" x14ac:dyDescent="0.25">
      <c r="A7" s="5" t="s">
        <v>5</v>
      </c>
      <c r="B7" s="4" t="s">
        <v>40</v>
      </c>
      <c r="C7" s="20">
        <v>18122008.489999998</v>
      </c>
      <c r="D7" s="20">
        <v>18088426.359999999</v>
      </c>
      <c r="E7" s="20">
        <v>16489948.539999999</v>
      </c>
      <c r="F7" s="21">
        <f t="shared" si="0"/>
        <v>99.814688697345389</v>
      </c>
      <c r="G7" s="22">
        <f t="shared" si="1"/>
        <v>109.69364953518527</v>
      </c>
      <c r="H7" s="22"/>
      <c r="I7" s="22"/>
    </row>
    <row r="8" spans="1:9" ht="15.75" x14ac:dyDescent="0.25">
      <c r="A8" s="5" t="s">
        <v>80</v>
      </c>
      <c r="B8" s="4" t="s">
        <v>79</v>
      </c>
      <c r="C8" s="15">
        <v>5352</v>
      </c>
      <c r="D8" s="15">
        <v>5242.6000000000004</v>
      </c>
      <c r="E8" s="15">
        <v>5352</v>
      </c>
      <c r="F8" s="21">
        <f t="shared" si="0"/>
        <v>97.955904334828105</v>
      </c>
      <c r="G8" s="22">
        <f t="shared" ref="G8" si="2">D8/E8*100</f>
        <v>97.955904334828105</v>
      </c>
      <c r="H8" s="22"/>
      <c r="I8" s="22"/>
    </row>
    <row r="9" spans="1:9" ht="63" x14ac:dyDescent="0.25">
      <c r="A9" s="5" t="s">
        <v>6</v>
      </c>
      <c r="B9" s="4" t="s">
        <v>41</v>
      </c>
      <c r="C9" s="20">
        <v>4193987</v>
      </c>
      <c r="D9" s="20">
        <v>4193986.87</v>
      </c>
      <c r="E9" s="20">
        <v>4179745</v>
      </c>
      <c r="F9" s="21">
        <f t="shared" si="0"/>
        <v>99.999996900324206</v>
      </c>
      <c r="G9" s="22">
        <f t="shared" si="1"/>
        <v>100.34073537978992</v>
      </c>
      <c r="H9" s="22"/>
      <c r="I9" s="22"/>
    </row>
    <row r="10" spans="1:9" ht="15.75" x14ac:dyDescent="0.25">
      <c r="A10" s="5" t="s">
        <v>42</v>
      </c>
      <c r="B10" s="4" t="s">
        <v>43</v>
      </c>
      <c r="C10" s="15">
        <v>342534.48</v>
      </c>
      <c r="D10" s="15">
        <v>0</v>
      </c>
      <c r="E10" s="15">
        <v>500000</v>
      </c>
      <c r="F10" s="21">
        <f t="shared" si="0"/>
        <v>0</v>
      </c>
      <c r="G10" s="22">
        <f t="shared" ref="G10" si="3">D10/E10*100</f>
        <v>0</v>
      </c>
      <c r="H10" s="22"/>
      <c r="I10" s="22"/>
    </row>
    <row r="11" spans="1:9" ht="15.75" x14ac:dyDescent="0.25">
      <c r="A11" s="5" t="s">
        <v>7</v>
      </c>
      <c r="B11" s="4" t="s">
        <v>44</v>
      </c>
      <c r="C11" s="15">
        <v>4690940.0199999996</v>
      </c>
      <c r="D11" s="15">
        <v>4684016.1399999997</v>
      </c>
      <c r="E11" s="15">
        <v>3002498.6</v>
      </c>
      <c r="F11" s="21">
        <f t="shared" si="0"/>
        <v>99.852398880171563</v>
      </c>
      <c r="G11" s="22">
        <f t="shared" si="1"/>
        <v>156.00394085112976</v>
      </c>
      <c r="H11" s="22"/>
      <c r="I11" s="22"/>
    </row>
    <row r="12" spans="1:9" ht="31.5" x14ac:dyDescent="0.25">
      <c r="A12" s="3" t="s">
        <v>8</v>
      </c>
      <c r="B12" s="4" t="s">
        <v>45</v>
      </c>
      <c r="C12" s="20">
        <f>C13</f>
        <v>411029.25</v>
      </c>
      <c r="D12" s="20">
        <f>D13</f>
        <v>258243.97</v>
      </c>
      <c r="E12" s="20">
        <f>E13</f>
        <v>339793</v>
      </c>
      <c r="F12" s="21">
        <f t="shared" si="0"/>
        <v>62.828611345786221</v>
      </c>
      <c r="G12" s="22">
        <f t="shared" si="1"/>
        <v>76.000379642900242</v>
      </c>
      <c r="H12" s="22"/>
      <c r="I12" s="22"/>
    </row>
    <row r="13" spans="1:9" ht="47.25" customHeight="1" x14ac:dyDescent="0.25">
      <c r="A13" s="5" t="s">
        <v>9</v>
      </c>
      <c r="B13" s="4" t="s">
        <v>46</v>
      </c>
      <c r="C13" s="20">
        <v>411029.25</v>
      </c>
      <c r="D13" s="20">
        <v>258243.97</v>
      </c>
      <c r="E13" s="20">
        <v>339793</v>
      </c>
      <c r="F13" s="21">
        <f t="shared" si="0"/>
        <v>62.828611345786221</v>
      </c>
      <c r="G13" s="22">
        <f t="shared" si="1"/>
        <v>76.000379642900242</v>
      </c>
      <c r="H13" s="22"/>
      <c r="I13" s="22"/>
    </row>
    <row r="14" spans="1:9" ht="15.75" x14ac:dyDescent="0.25">
      <c r="A14" s="3" t="s">
        <v>10</v>
      </c>
      <c r="B14" s="4" t="s">
        <v>47</v>
      </c>
      <c r="C14" s="15">
        <f>C15+C16+C17+C18</f>
        <v>5905771.79</v>
      </c>
      <c r="D14" s="15">
        <f>D15+D16+D17+D18</f>
        <v>5140222.3499999996</v>
      </c>
      <c r="E14" s="15">
        <f>E15+E16+E17+E18</f>
        <v>5690859.9100000001</v>
      </c>
      <c r="F14" s="16">
        <f t="shared" si="0"/>
        <v>87.037266809119288</v>
      </c>
      <c r="G14" s="22">
        <f t="shared" si="1"/>
        <v>90.324176509205259</v>
      </c>
      <c r="H14" s="22"/>
      <c r="I14" s="22"/>
    </row>
    <row r="15" spans="1:9" ht="15.75" x14ac:dyDescent="0.25">
      <c r="A15" s="3" t="s">
        <v>11</v>
      </c>
      <c r="B15" s="4" t="s">
        <v>48</v>
      </c>
      <c r="C15" s="15">
        <v>62500</v>
      </c>
      <c r="D15" s="15">
        <v>40000</v>
      </c>
      <c r="E15" s="15">
        <v>22500</v>
      </c>
      <c r="F15" s="16">
        <f t="shared" si="0"/>
        <v>64</v>
      </c>
      <c r="G15" s="22"/>
      <c r="H15" s="22"/>
      <c r="I15" s="22"/>
    </row>
    <row r="16" spans="1:9" ht="15.75" x14ac:dyDescent="0.25">
      <c r="A16" s="3" t="s">
        <v>12</v>
      </c>
      <c r="B16" s="4" t="s">
        <v>49</v>
      </c>
      <c r="C16" s="15">
        <v>331232.5</v>
      </c>
      <c r="D16" s="15">
        <v>331232.5</v>
      </c>
      <c r="E16" s="15">
        <v>954960</v>
      </c>
      <c r="F16" s="16">
        <f t="shared" si="0"/>
        <v>100</v>
      </c>
      <c r="G16" s="22">
        <f t="shared" si="1"/>
        <v>34.685484208762666</v>
      </c>
      <c r="H16" s="22"/>
      <c r="I16" s="22"/>
    </row>
    <row r="17" spans="1:9" ht="15.75" x14ac:dyDescent="0.25">
      <c r="A17" s="3" t="s">
        <v>13</v>
      </c>
      <c r="B17" s="4" t="s">
        <v>50</v>
      </c>
      <c r="C17" s="15">
        <v>5485164.29</v>
      </c>
      <c r="D17" s="15">
        <v>4742114.8499999996</v>
      </c>
      <c r="E17" s="15">
        <v>4613399.91</v>
      </c>
      <c r="F17" s="16">
        <f t="shared" si="0"/>
        <v>86.453469746482284</v>
      </c>
      <c r="G17" s="22">
        <f t="shared" si="1"/>
        <v>102.79002346449518</v>
      </c>
      <c r="H17" s="22"/>
      <c r="I17" s="22"/>
    </row>
    <row r="18" spans="1:9" ht="31.5" customHeight="1" x14ac:dyDescent="0.25">
      <c r="A18" s="3" t="s">
        <v>14</v>
      </c>
      <c r="B18" s="4" t="s">
        <v>51</v>
      </c>
      <c r="C18" s="15">
        <v>26875</v>
      </c>
      <c r="D18" s="15">
        <v>26875</v>
      </c>
      <c r="E18" s="15">
        <v>100000</v>
      </c>
      <c r="F18" s="16">
        <f t="shared" si="0"/>
        <v>100</v>
      </c>
      <c r="G18" s="22">
        <f t="shared" si="1"/>
        <v>26.875</v>
      </c>
      <c r="H18" s="22"/>
      <c r="I18" s="22"/>
    </row>
    <row r="19" spans="1:9" ht="15.75" x14ac:dyDescent="0.25">
      <c r="A19" s="3" t="s">
        <v>15</v>
      </c>
      <c r="B19" s="4" t="s">
        <v>52</v>
      </c>
      <c r="C19" s="15">
        <v>1278511.46</v>
      </c>
      <c r="D19" s="15">
        <v>1262198.5</v>
      </c>
      <c r="E19" s="15">
        <f>E20+E21+E22</f>
        <v>1866087.77</v>
      </c>
      <c r="F19" s="16">
        <f t="shared" si="0"/>
        <v>98.724066188659748</v>
      </c>
      <c r="G19" s="22">
        <f t="shared" si="1"/>
        <v>67.63875313324624</v>
      </c>
      <c r="H19" s="22"/>
      <c r="I19" s="22"/>
    </row>
    <row r="20" spans="1:9" ht="15.75" customHeight="1" x14ac:dyDescent="0.25">
      <c r="A20" s="3" t="s">
        <v>16</v>
      </c>
      <c r="B20" s="4" t="s">
        <v>53</v>
      </c>
      <c r="C20" s="11">
        <v>825524.91</v>
      </c>
      <c r="D20" s="15">
        <v>819624.87</v>
      </c>
      <c r="E20" s="15">
        <v>754754</v>
      </c>
      <c r="F20" s="16">
        <f t="shared" si="0"/>
        <v>99.285298368525304</v>
      </c>
      <c r="G20" s="22">
        <f t="shared" si="1"/>
        <v>108.59496869178567</v>
      </c>
      <c r="H20" s="22"/>
      <c r="I20" s="22"/>
    </row>
    <row r="21" spans="1:9" ht="15.75" x14ac:dyDescent="0.25">
      <c r="A21" s="3" t="s">
        <v>17</v>
      </c>
      <c r="B21" s="4" t="s">
        <v>54</v>
      </c>
      <c r="C21" s="17">
        <v>244513.55</v>
      </c>
      <c r="D21" s="15">
        <v>236096.51</v>
      </c>
      <c r="E21" s="15">
        <v>902860.77</v>
      </c>
      <c r="F21" s="16">
        <f t="shared" si="0"/>
        <v>96.557638625753057</v>
      </c>
      <c r="G21" s="22">
        <f t="shared" si="1"/>
        <v>26.14982485062453</v>
      </c>
      <c r="H21" s="22"/>
      <c r="I21" s="22"/>
    </row>
    <row r="22" spans="1:9" ht="21" customHeight="1" x14ac:dyDescent="0.25">
      <c r="A22" s="3" t="s">
        <v>18</v>
      </c>
      <c r="B22" s="4" t="s">
        <v>55</v>
      </c>
      <c r="C22" s="11">
        <v>208473</v>
      </c>
      <c r="D22" s="15">
        <v>206477.12</v>
      </c>
      <c r="E22" s="15">
        <v>208473</v>
      </c>
      <c r="F22" s="16">
        <f t="shared" si="0"/>
        <v>99.042619427935506</v>
      </c>
      <c r="G22" s="22">
        <f t="shared" si="1"/>
        <v>99.042619427935506</v>
      </c>
      <c r="H22" s="22"/>
      <c r="I22" s="22"/>
    </row>
    <row r="23" spans="1:9" ht="15.75" x14ac:dyDescent="0.25">
      <c r="A23" s="3" t="s">
        <v>19</v>
      </c>
      <c r="B23" s="4" t="s">
        <v>56</v>
      </c>
      <c r="C23" s="10">
        <f>C24</f>
        <v>270723</v>
      </c>
      <c r="D23" s="10">
        <v>270723</v>
      </c>
      <c r="E23" s="15">
        <f>E24</f>
        <v>0</v>
      </c>
      <c r="F23" s="16">
        <f t="shared" si="0"/>
        <v>100</v>
      </c>
      <c r="G23" s="22">
        <v>0</v>
      </c>
      <c r="H23" s="22"/>
      <c r="I23" s="22"/>
    </row>
    <row r="24" spans="1:9" ht="31.5" x14ac:dyDescent="0.25">
      <c r="A24" s="3" t="s">
        <v>20</v>
      </c>
      <c r="B24" s="4" t="s">
        <v>57</v>
      </c>
      <c r="C24" s="10">
        <v>270723</v>
      </c>
      <c r="D24" s="20">
        <v>270723</v>
      </c>
      <c r="E24" s="20">
        <v>0</v>
      </c>
      <c r="F24" s="21">
        <f t="shared" si="0"/>
        <v>100</v>
      </c>
      <c r="G24" s="22">
        <v>0</v>
      </c>
      <c r="H24" s="22"/>
      <c r="I24" s="22"/>
    </row>
    <row r="25" spans="1:9" ht="15.75" x14ac:dyDescent="0.25">
      <c r="A25" s="3" t="s">
        <v>21</v>
      </c>
      <c r="B25" s="4" t="s">
        <v>58</v>
      </c>
      <c r="C25" s="15">
        <f>C26+C27+C28+C29+C30</f>
        <v>62755840.420000002</v>
      </c>
      <c r="D25" s="15">
        <f>D26+D27+D28+D29+D30</f>
        <v>62703162.550000004</v>
      </c>
      <c r="E25" s="15">
        <f>E26+E27+E28+E29+E30</f>
        <v>58710983.900000006</v>
      </c>
      <c r="F25" s="16">
        <f t="shared" si="0"/>
        <v>99.916059015945862</v>
      </c>
      <c r="G25" s="22">
        <f t="shared" si="1"/>
        <v>106.7997134178499</v>
      </c>
      <c r="H25" s="22"/>
      <c r="I25" s="22"/>
    </row>
    <row r="26" spans="1:9" ht="15.75" x14ac:dyDescent="0.25">
      <c r="A26" s="3" t="s">
        <v>22</v>
      </c>
      <c r="B26" s="4" t="s">
        <v>59</v>
      </c>
      <c r="C26" s="15">
        <v>15874293.539999999</v>
      </c>
      <c r="D26" s="15">
        <v>15857880.27</v>
      </c>
      <c r="E26" s="15">
        <v>14374515.4</v>
      </c>
      <c r="F26" s="16">
        <f t="shared" si="0"/>
        <v>99.896604721598209</v>
      </c>
      <c r="G26" s="22">
        <f t="shared" si="1"/>
        <v>110.31940784591596</v>
      </c>
      <c r="H26" s="22"/>
      <c r="I26" s="22"/>
    </row>
    <row r="27" spans="1:9" ht="15.75" x14ac:dyDescent="0.25">
      <c r="A27" s="3" t="s">
        <v>23</v>
      </c>
      <c r="B27" s="4" t="s">
        <v>60</v>
      </c>
      <c r="C27" s="15">
        <v>36439040.740000002</v>
      </c>
      <c r="D27" s="15">
        <v>36427692.899999999</v>
      </c>
      <c r="E27" s="15">
        <v>34196633.450000003</v>
      </c>
      <c r="F27" s="16">
        <f t="shared" si="0"/>
        <v>99.968858016650415</v>
      </c>
      <c r="G27" s="22">
        <f t="shared" si="1"/>
        <v>106.52420786760224</v>
      </c>
      <c r="H27" s="22"/>
      <c r="I27" s="22"/>
    </row>
    <row r="28" spans="1:9" ht="15.75" x14ac:dyDescent="0.25">
      <c r="A28" s="3" t="s">
        <v>76</v>
      </c>
      <c r="B28" s="4" t="s">
        <v>61</v>
      </c>
      <c r="C28" s="15">
        <v>5304471.87</v>
      </c>
      <c r="D28" s="15">
        <v>5285337.45</v>
      </c>
      <c r="E28" s="15">
        <v>5509442.4100000001</v>
      </c>
      <c r="F28" s="16">
        <f t="shared" si="0"/>
        <v>99.639277566759915</v>
      </c>
      <c r="G28" s="22">
        <f t="shared" ref="G28" si="4">D28/E28*100</f>
        <v>95.932347716472449</v>
      </c>
      <c r="H28" s="22"/>
      <c r="I28" s="22"/>
    </row>
    <row r="29" spans="1:9" ht="15.75" x14ac:dyDescent="0.25">
      <c r="A29" s="3" t="s">
        <v>24</v>
      </c>
      <c r="B29" s="4" t="s">
        <v>62</v>
      </c>
      <c r="C29" s="15">
        <v>185100</v>
      </c>
      <c r="D29" s="15">
        <v>185100</v>
      </c>
      <c r="E29" s="15">
        <v>184393</v>
      </c>
      <c r="F29" s="16">
        <f t="shared" si="0"/>
        <v>100</v>
      </c>
      <c r="G29" s="22">
        <f t="shared" si="1"/>
        <v>100.38342019490977</v>
      </c>
      <c r="H29" s="22"/>
      <c r="I29" s="22"/>
    </row>
    <row r="30" spans="1:9" ht="15.75" x14ac:dyDescent="0.25">
      <c r="A30" s="3" t="s">
        <v>25</v>
      </c>
      <c r="B30" s="4" t="s">
        <v>63</v>
      </c>
      <c r="C30" s="15">
        <v>4952934.2699999996</v>
      </c>
      <c r="D30" s="15">
        <v>4947151.93</v>
      </c>
      <c r="E30" s="15">
        <v>4445999.6399999997</v>
      </c>
      <c r="F30" s="16">
        <f t="shared" si="0"/>
        <v>99.883254255259885</v>
      </c>
      <c r="G30" s="22">
        <f t="shared" si="1"/>
        <v>111.27198224424508</v>
      </c>
      <c r="H30" s="22"/>
      <c r="I30" s="22"/>
    </row>
    <row r="31" spans="1:9" ht="15.75" x14ac:dyDescent="0.25">
      <c r="A31" s="3" t="s">
        <v>26</v>
      </c>
      <c r="B31" s="4" t="s">
        <v>64</v>
      </c>
      <c r="C31" s="15">
        <f>C32+C33</f>
        <v>3747133.63</v>
      </c>
      <c r="D31" s="15">
        <f>D32+D33</f>
        <v>3742623.5999999996</v>
      </c>
      <c r="E31" s="15">
        <f>E32+E33</f>
        <v>3586681.52</v>
      </c>
      <c r="F31" s="16">
        <f t="shared" si="0"/>
        <v>99.879640534730541</v>
      </c>
      <c r="G31" s="22">
        <f t="shared" si="1"/>
        <v>104.34780950386696</v>
      </c>
      <c r="H31" s="22"/>
      <c r="I31" s="22"/>
    </row>
    <row r="32" spans="1:9" ht="15.75" x14ac:dyDescent="0.25">
      <c r="A32" s="3" t="s">
        <v>27</v>
      </c>
      <c r="B32" s="4" t="s">
        <v>65</v>
      </c>
      <c r="C32" s="15">
        <v>1953590.36</v>
      </c>
      <c r="D32" s="15">
        <v>1952922.41</v>
      </c>
      <c r="E32" s="15">
        <v>1892280.52</v>
      </c>
      <c r="F32" s="16">
        <f t="shared" si="0"/>
        <v>99.965809106469976</v>
      </c>
      <c r="G32" s="22">
        <f t="shared" si="1"/>
        <v>103.20469874096678</v>
      </c>
      <c r="H32" s="22"/>
      <c r="I32" s="22"/>
    </row>
    <row r="33" spans="1:9" ht="31.5" x14ac:dyDescent="0.25">
      <c r="A33" s="3" t="s">
        <v>28</v>
      </c>
      <c r="B33" s="4" t="s">
        <v>66</v>
      </c>
      <c r="C33" s="20">
        <v>1793543.27</v>
      </c>
      <c r="D33" s="20">
        <v>1789701.19</v>
      </c>
      <c r="E33" s="20">
        <v>1694401</v>
      </c>
      <c r="F33" s="21">
        <f t="shared" si="0"/>
        <v>99.785782698178224</v>
      </c>
      <c r="G33" s="22">
        <f t="shared" si="1"/>
        <v>105.62441771457878</v>
      </c>
      <c r="H33" s="22"/>
      <c r="I33" s="22"/>
    </row>
    <row r="34" spans="1:9" ht="15.75" x14ac:dyDescent="0.25">
      <c r="A34" s="3" t="s">
        <v>29</v>
      </c>
      <c r="B34" s="4" t="s">
        <v>67</v>
      </c>
      <c r="C34" s="15">
        <f>C35+C36+C37+C38</f>
        <v>3921030.72</v>
      </c>
      <c r="D34" s="15">
        <f>D35+D36+D37+D38</f>
        <v>3916936.98</v>
      </c>
      <c r="E34" s="15">
        <f>E35+E36+E37+E38</f>
        <v>2182229.56</v>
      </c>
      <c r="F34" s="16">
        <f t="shared" si="0"/>
        <v>99.895595309184415</v>
      </c>
      <c r="G34" s="22">
        <f t="shared" si="1"/>
        <v>179.49243525048757</v>
      </c>
      <c r="H34" s="22"/>
      <c r="I34" s="22"/>
    </row>
    <row r="35" spans="1:9" ht="15.75" x14ac:dyDescent="0.25">
      <c r="A35" s="3" t="s">
        <v>30</v>
      </c>
      <c r="B35" s="4" t="s">
        <v>68</v>
      </c>
      <c r="C35" s="15">
        <v>1858383.7</v>
      </c>
      <c r="D35" s="15">
        <v>1858383.7</v>
      </c>
      <c r="E35" s="15">
        <v>1471956.04</v>
      </c>
      <c r="F35" s="16">
        <f t="shared" si="0"/>
        <v>100</v>
      </c>
      <c r="G35" s="22">
        <f t="shared" si="1"/>
        <v>126.2526630890417</v>
      </c>
      <c r="H35" s="22"/>
      <c r="I35" s="22"/>
    </row>
    <row r="36" spans="1:9" ht="15.75" x14ac:dyDescent="0.25">
      <c r="A36" s="3" t="s">
        <v>31</v>
      </c>
      <c r="B36" s="4" t="s">
        <v>69</v>
      </c>
      <c r="C36" s="15">
        <v>1702537.75</v>
      </c>
      <c r="D36" s="15">
        <v>1698444.01</v>
      </c>
      <c r="E36" s="15">
        <v>294000</v>
      </c>
      <c r="F36" s="16">
        <f t="shared" si="0"/>
        <v>99.759550705997555</v>
      </c>
      <c r="G36" s="22">
        <f t="shared" si="1"/>
        <v>577.7020442176871</v>
      </c>
      <c r="H36" s="22"/>
      <c r="I36" s="22"/>
    </row>
    <row r="37" spans="1:9" ht="15.75" x14ac:dyDescent="0.25">
      <c r="A37" s="3" t="s">
        <v>32</v>
      </c>
      <c r="B37" s="4" t="s">
        <v>70</v>
      </c>
      <c r="C37" s="15">
        <v>240728.09</v>
      </c>
      <c r="D37" s="15">
        <v>240728.09</v>
      </c>
      <c r="E37" s="15">
        <v>308273.52</v>
      </c>
      <c r="F37" s="16">
        <f t="shared" si="0"/>
        <v>100</v>
      </c>
      <c r="G37" s="22">
        <f t="shared" si="1"/>
        <v>78.089123580903092</v>
      </c>
      <c r="H37" s="22"/>
      <c r="I37" s="22"/>
    </row>
    <row r="38" spans="1:9" ht="31.5" x14ac:dyDescent="0.25">
      <c r="A38" s="3" t="s">
        <v>33</v>
      </c>
      <c r="B38" s="4" t="s">
        <v>71</v>
      </c>
      <c r="C38" s="20">
        <v>119381.18</v>
      </c>
      <c r="D38" s="20">
        <v>119381.18</v>
      </c>
      <c r="E38" s="20">
        <v>108000</v>
      </c>
      <c r="F38" s="21">
        <f t="shared" si="0"/>
        <v>100</v>
      </c>
      <c r="G38" s="22">
        <f t="shared" si="1"/>
        <v>110.53812962962964</v>
      </c>
      <c r="H38" s="22"/>
      <c r="I38" s="22"/>
    </row>
    <row r="39" spans="1:9" ht="15.75" x14ac:dyDescent="0.25">
      <c r="A39" s="3" t="s">
        <v>34</v>
      </c>
      <c r="B39" s="4" t="s">
        <v>72</v>
      </c>
      <c r="C39" s="15">
        <f>C40</f>
        <v>885029.7</v>
      </c>
      <c r="D39" s="15">
        <f>D40</f>
        <v>881874.6</v>
      </c>
      <c r="E39" s="15">
        <f>E40</f>
        <v>436723</v>
      </c>
      <c r="F39" s="16">
        <f t="shared" si="0"/>
        <v>99.643503489204946</v>
      </c>
      <c r="G39" s="22">
        <f t="shared" si="1"/>
        <v>201.92996476027139</v>
      </c>
      <c r="H39" s="22"/>
      <c r="I39" s="22"/>
    </row>
    <row r="40" spans="1:9" ht="15.75" x14ac:dyDescent="0.25">
      <c r="A40" s="13" t="s">
        <v>35</v>
      </c>
      <c r="B40" s="14" t="s">
        <v>73</v>
      </c>
      <c r="C40" s="18">
        <v>885029.7</v>
      </c>
      <c r="D40" s="18">
        <v>881874.6</v>
      </c>
      <c r="E40" s="18">
        <v>436723</v>
      </c>
      <c r="F40" s="16">
        <f t="shared" si="0"/>
        <v>99.643503489204946</v>
      </c>
      <c r="G40" s="22">
        <f t="shared" si="1"/>
        <v>201.92996476027139</v>
      </c>
      <c r="H40" s="22"/>
      <c r="I40" s="22"/>
    </row>
    <row r="41" spans="1:9" ht="23.25" customHeight="1" x14ac:dyDescent="0.25">
      <c r="A41" s="3" t="s">
        <v>36</v>
      </c>
      <c r="B41" s="3"/>
      <c r="C41" s="19">
        <f>C4+C12+C14+C19+C23+C25+C31+C34+C39</f>
        <v>108315032.56</v>
      </c>
      <c r="D41" s="19">
        <f>D4+D12+D14+D19+D23+D25+D31+D34+D39</f>
        <v>106930845.48</v>
      </c>
      <c r="E41" s="19">
        <f>E4+E12+E14+E19+E23+E25+E31+E34+E39</f>
        <v>98740437.799999997</v>
      </c>
      <c r="F41" s="16">
        <f t="shared" si="0"/>
        <v>98.72207296874214</v>
      </c>
      <c r="G41" s="22">
        <f t="shared" si="1"/>
        <v>108.29488694043445</v>
      </c>
      <c r="H41" s="22"/>
      <c r="I41" s="22"/>
    </row>
    <row r="42" spans="1:9" ht="18.75" x14ac:dyDescent="0.25">
      <c r="A42" s="2"/>
      <c r="D42" s="9"/>
      <c r="E42" s="9"/>
      <c r="F42" s="9"/>
    </row>
  </sheetData>
  <mergeCells count="40">
    <mergeCell ref="G25:I25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I8"/>
  </mergeCells>
  <pageMargins left="0.7" right="0.7" top="0.75" bottom="0.75" header="0.3" footer="0.3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2017-08-15T12:45:42Z</dcterms:created>
  <dcterms:modified xsi:type="dcterms:W3CDTF">2019-04-09T05:40:03Z</dcterms:modified>
</cp:coreProperties>
</file>