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Аналитика за 2019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9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7" i="2"/>
  <c r="F88" i="2"/>
  <c r="F89" i="2"/>
  <c r="D73" i="2" l="1"/>
  <c r="D20" i="2"/>
  <c r="E14" i="2" l="1"/>
  <c r="E13" i="2" s="1"/>
  <c r="E12" i="2" s="1"/>
  <c r="E16" i="2"/>
  <c r="E19" i="2"/>
  <c r="E18" i="2" s="1"/>
  <c r="E22" i="2"/>
  <c r="E21" i="2" s="1"/>
  <c r="D22" i="2"/>
  <c r="D21" i="2" s="1"/>
  <c r="D19" i="2" s="1"/>
  <c r="D18" i="2" s="1"/>
  <c r="E25" i="2"/>
  <c r="E24" i="2" s="1"/>
  <c r="D25" i="2"/>
  <c r="D24" i="2" s="1"/>
  <c r="E28" i="2"/>
  <c r="E27" i="2" s="1"/>
  <c r="D28" i="2"/>
  <c r="D27" i="2" s="1"/>
  <c r="E31" i="2"/>
  <c r="E30" i="2" s="1"/>
  <c r="D30" i="2"/>
  <c r="D31" i="2"/>
  <c r="E34" i="2"/>
  <c r="E33" i="2" s="1"/>
  <c r="E35" i="2"/>
  <c r="E39" i="2"/>
  <c r="E38" i="2"/>
  <c r="D38" i="2"/>
  <c r="D39" i="2"/>
  <c r="E43" i="2"/>
  <c r="E42" i="2"/>
  <c r="E41" i="2" s="1"/>
  <c r="D42" i="2"/>
  <c r="D43" i="2"/>
  <c r="E46" i="2"/>
  <c r="E45" i="2"/>
  <c r="D45" i="2"/>
  <c r="D46" i="2"/>
  <c r="E51" i="2"/>
  <c r="E50" i="2" s="1"/>
  <c r="E49" i="2" s="1"/>
  <c r="E48" i="2" s="1"/>
  <c r="D51" i="2"/>
  <c r="D50" i="2" s="1"/>
  <c r="D49" i="2" s="1"/>
  <c r="D48" i="2" s="1"/>
  <c r="E55" i="2"/>
  <c r="E54" i="2" s="1"/>
  <c r="E53" i="2" s="1"/>
  <c r="D55" i="2"/>
  <c r="D54" i="2" s="1"/>
  <c r="D53" i="2" s="1"/>
  <c r="E66" i="2"/>
  <c r="E65" i="2" s="1"/>
  <c r="E64" i="2" s="1"/>
  <c r="D66" i="2"/>
  <c r="D65" i="2" s="1"/>
  <c r="D64" i="2" s="1"/>
  <c r="E70" i="2"/>
  <c r="E69" i="2" s="1"/>
  <c r="E68" i="2" s="1"/>
  <c r="D70" i="2"/>
  <c r="D69" i="2" s="1"/>
  <c r="D68" i="2" s="1"/>
  <c r="E76" i="2"/>
  <c r="E75" i="2"/>
  <c r="D75" i="2"/>
  <c r="D76" i="2"/>
  <c r="E79" i="2"/>
  <c r="E78" i="2" s="1"/>
  <c r="D78" i="2"/>
  <c r="D74" i="2" s="1"/>
  <c r="D79" i="2"/>
  <c r="E88" i="2"/>
  <c r="E87" i="2" s="1"/>
  <c r="D87" i="2"/>
  <c r="D81" i="2" s="1"/>
  <c r="D88" i="2"/>
  <c r="D92" i="2"/>
  <c r="D91" i="2" s="1"/>
  <c r="D90" i="2" s="1"/>
  <c r="D41" i="2"/>
  <c r="D37" i="2" s="1"/>
  <c r="D16" i="2"/>
  <c r="D14" i="2"/>
  <c r="E37" i="2" l="1"/>
  <c r="E74" i="2"/>
  <c r="D13" i="2"/>
  <c r="D12" i="2" s="1"/>
  <c r="D72" i="2"/>
  <c r="E81" i="2"/>
  <c r="E95" i="2"/>
  <c r="E94" i="2" s="1"/>
  <c r="E73" i="2" l="1"/>
  <c r="E72" i="2" s="1"/>
  <c r="F9" i="2" l="1"/>
</calcChain>
</file>

<file path=xl/sharedStrings.xml><?xml version="1.0" encoding="utf-8"?>
<sst xmlns="http://schemas.openxmlformats.org/spreadsheetml/2006/main" count="273" uniqueCount="168">
  <si>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</si>
  <si>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</si>
  <si>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</si>
  <si>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</si>
  <si>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</si>
  <si>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</si>
  <si>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</si>
  <si>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</si>
  <si>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</si>
  <si>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</si>
  <si>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</si>
  <si>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</si>
  <si>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</si>
  <si>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</si>
  <si>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</si>
  <si>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</si>
  <si>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</si>
  <si>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</si>
  <si>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</si>
  <si>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</si>
  <si>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</si>
  <si>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</si>
  <si>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</si>
  <si>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</si>
  <si>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</si>
  <si>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</si>
  <si>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</si>
  <si>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</si>
  <si>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</si>
  <si>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</si>
  <si>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</si>
  <si>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</si>
  <si>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</si>
  <si>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</si>
  <si>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</si>
  <si>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</si>
  <si>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</si>
  <si>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</si>
  <si>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</si>
  <si>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</si>
  <si>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</si>
  <si>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</si>
  <si>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</si>
  <si>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</si>
  <si>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</si>
  <si>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</si>
  <si>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</si>
  <si>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</si>
  <si>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</si>
  <si>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</si>
  <si>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</si>
  <si>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</si>
  <si>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</si>
  <si>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</si>
  <si>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</si>
  <si>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</si>
  <si>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</si>
  <si>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</si>
  <si>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</si>
  <si>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</si>
  <si>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</si>
  <si>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</si>
  <si>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</si>
  <si>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</si>
  <si>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</si>
  <si>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</si>
  <si>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</si>
  <si>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</si>
  <si>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</si>
  <si>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</si>
  <si>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</si>
  <si>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</si>
  <si>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</si>
  <si>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</si>
  <si>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</si>
  <si>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</si>
  <si>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</si>
  <si>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</si>
  <si>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</si>
  <si>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</si>
  <si>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</si>
  <si>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</si>
  <si>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</si>
  <si>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</si>
  <si>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</si>
  <si>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</si>
  <si>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</si>
  <si>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</si>
  <si>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</si>
  <si>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</si>
  <si>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</si>
  <si>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>динамика 2019/2018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</si>
  <si>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</si>
  <si>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</si>
  <si>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</si>
  <si>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</si>
  <si>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</si>
  <si>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</si>
  <si>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</si>
  <si>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</si>
  <si>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</si>
  <si>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000 2023000000 0000 150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</si>
  <si>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</si>
  <si>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</si>
  <si>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</si>
  <si>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</si>
  <si>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</si>
  <si>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</si>
  <si>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</si>
  <si>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</si>
  <si>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</si>
  <si>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</si>
  <si>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</si>
  <si>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</si>
  <si>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</si>
  <si>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</si>
  <si>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</si>
  <si>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</si>
  <si>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</si>
  <si>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</si>
  <si>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</si>
  <si>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</si>
  <si>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</si>
  <si>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</si>
  <si>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</si>
  <si>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</si>
  <si>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</si>
  <si>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</si>
  <si>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015 1140205313 0000 410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</si>
  <si>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</si>
  <si>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</si>
  <si>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</si>
  <si>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</si>
  <si>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</si>
  <si>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</si>
  <si>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</si>
  <si>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</si>
  <si>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</si>
  <si>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</si>
  <si>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</si>
  <si>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</si>
  <si>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</si>
  <si>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</si>
  <si>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</si>
  <si>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</si>
  <si>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015 2023512013 0000 150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</si>
  <si>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</si>
  <si>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</si>
  <si>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</si>
  <si>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</si>
  <si>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</si>
  <si>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015 2196001013 0000 150</t>
  </si>
  <si>
    <t xml:space="preserve">       Аналитические данные о доходах бюджета Пестяковского городского поселения  по видам доходов     
за 2 квартал 2019года.     
</t>
  </si>
  <si>
    <t>поступление 2 квартал 2018г.</t>
  </si>
  <si>
    <t>поступление 2 квартал 2019г.</t>
  </si>
  <si>
    <t>-</t>
  </si>
  <si>
    <t>Субсидии бюджета на осуществление дорожной деятельности в отношении автомобильных дорог общего пользования, а также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</si>
  <si>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</si>
  <si>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015 2022021613 0000 150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</si>
  <si>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многоквартирных домов, проездов к дворовым территориям многоквартирных домов населенных пунктов</t>
  </si>
  <si>
    <t xml:space="preserve"> 0151130199513 0002 130</t>
  </si>
  <si>
    <t xml:space="preserve"> 015 1130199513 0001 130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</si>
  <si>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</si>
  <si>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</si>
  <si>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</si>
  <si>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</si>
  <si>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</si>
  <si>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015 1050301013 0000 110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</si>
</sst>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5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49" fontId="6" fillId="0" borderId="10" xfId="38" applyNumberFormat="1" applyProtection="1">
      <alignment horizontal="center" vertical="center" wrapText="1"/>
    </xf>
    <xf numFmtId="49" fontId="13" fillId="0" borderId="10" xfId="38" applyNumberFormat="1" applyFont="1" applyProtection="1">
      <alignment horizontal="center" vertical="center" wrapText="1"/>
    </xf>
    <xf numFmtId="0" fontId="14" fillId="0" borderId="1" xfId="6" applyNumberFormat="1" applyFont="1" applyProtection="1"/>
    <xf numFmtId="49" fontId="6" fillId="0" borderId="10" xfId="36" applyBorder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5" fillId="0" borderId="0" xfId="0" applyFont="1" applyProtection="1">
      <protection locked="0"/>
    </xf>
    <xf numFmtId="0" fontId="17" fillId="0" borderId="0" xfId="0" applyFont="1" applyAlignment="1">
      <alignment horizontal="center" wrapText="1"/>
    </xf>
    <xf numFmtId="0" fontId="18" fillId="0" borderId="0" xfId="0" applyFont="1" applyProtection="1">
      <protection locked="0"/>
    </xf>
    <xf numFmtId="4" fontId="16" fillId="4" borderId="1" xfId="55" applyNumberFormat="1" applyFont="1" applyFill="1" applyBorder="1" applyAlignment="1" applyProtection="1">
      <alignment horizontal="right"/>
    </xf>
    <xf numFmtId="4" fontId="16" fillId="0" borderId="1" xfId="55" applyNumberFormat="1" applyFont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4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0" fontId="0" fillId="4" borderId="0" xfId="0" applyFill="1" applyProtection="1">
      <protection locked="0"/>
    </xf>
    <xf numFmtId="0" fontId="18" fillId="4" borderId="0" xfId="0" applyFont="1" applyFill="1" applyProtection="1">
      <protection locked="0"/>
    </xf>
    <xf numFmtId="49" fontId="13" fillId="4" borderId="10" xfId="52" applyFont="1" applyFill="1" applyBorder="1" applyAlignment="1" applyProtection="1">
      <alignment horizontal="center"/>
    </xf>
    <xf numFmtId="49" fontId="13" fillId="4" borderId="51" xfId="52" applyFont="1" applyFill="1" applyBorder="1" applyAlignment="1" applyProtection="1">
      <alignment horizontal="center"/>
    </xf>
    <xf numFmtId="49" fontId="13" fillId="4" borderId="54" xfId="52" applyFont="1" applyFill="1" applyBorder="1" applyAlignment="1" applyProtection="1">
      <alignment horizontal="center"/>
    </xf>
    <xf numFmtId="49" fontId="13" fillId="0" borderId="10" xfId="38" applyNumberFormat="1" applyFont="1" applyAlignment="1" applyProtection="1">
      <alignment horizontal="center" wrapText="1"/>
    </xf>
    <xf numFmtId="49" fontId="13" fillId="0" borderId="25" xfId="38" applyNumberFormat="1" applyFont="1" applyBorder="1" applyAlignment="1" applyProtection="1">
      <alignment horizontal="center" wrapText="1"/>
    </xf>
    <xf numFmtId="49" fontId="13" fillId="0" borderId="25" xfId="39" applyNumberFormat="1" applyFont="1" applyBorder="1" applyAlignment="1" applyProtection="1">
      <alignment horizont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49" fontId="13" fillId="4" borderId="51" xfId="41" applyFont="1" applyFill="1" applyBorder="1" applyAlignment="1" applyProtection="1">
      <alignment horizontal="center"/>
    </xf>
    <xf numFmtId="0" fontId="13" fillId="4" borderId="1" xfId="38" applyNumberFormat="1" applyFont="1" applyFill="1" applyBorder="1" applyAlignment="1" applyProtection="1">
      <alignment horizontal="left" wrapText="1"/>
    </xf>
    <xf numFmtId="49" fontId="13" fillId="4" borderId="53" xfId="47" applyFont="1" applyFill="1" applyBorder="1" applyAlignment="1" applyProtection="1">
      <alignment horizontal="center"/>
    </xf>
    <xf numFmtId="0" fontId="13" fillId="4" borderId="51" xfId="38" applyNumberFormat="1" applyFont="1" applyFill="1" applyBorder="1" applyAlignment="1" applyProtection="1">
      <alignment horizontal="left" wrapText="1"/>
    </xf>
    <xf numFmtId="49" fontId="13" fillId="4" borderId="51" xfId="47" applyFont="1" applyFill="1" applyBorder="1" applyAlignment="1" applyProtection="1">
      <alignment horizontal="center"/>
    </xf>
    <xf numFmtId="49" fontId="13" fillId="4" borderId="31" xfId="52" applyFont="1" applyFill="1" applyBorder="1" applyAlignment="1" applyProtection="1">
      <alignment horizontal="center"/>
    </xf>
    <xf numFmtId="0" fontId="13" fillId="4" borderId="51" xfId="183" applyFont="1" applyFill="1" applyBorder="1" applyAlignment="1" applyProtection="1">
      <alignment horizontal="center" wrapText="1"/>
    </xf>
    <xf numFmtId="0" fontId="19" fillId="4" borderId="56" xfId="2" applyFont="1" applyFill="1" applyBorder="1" applyAlignment="1" applyProtection="1">
      <alignment horizontal="center" wrapText="1"/>
    </xf>
    <xf numFmtId="0" fontId="19" fillId="4" borderId="51" xfId="2" applyFont="1" applyFill="1" applyBorder="1" applyAlignment="1" applyProtection="1">
      <alignment horizontal="center" wrapText="1"/>
    </xf>
    <xf numFmtId="0" fontId="13" fillId="4" borderId="60" xfId="182" applyNumberFormat="1" applyFont="1" applyFill="1" applyBorder="1" applyAlignment="1" applyProtection="1">
      <alignment horizontal="left" wrapText="1"/>
    </xf>
    <xf numFmtId="0" fontId="13" fillId="4" borderId="61" xfId="13" applyFont="1" applyFill="1" applyBorder="1" applyAlignment="1" applyProtection="1">
      <alignment horizontal="center"/>
    </xf>
    <xf numFmtId="0" fontId="13" fillId="4" borderId="52" xfId="182" applyNumberFormat="1" applyFont="1" applyFill="1" applyBorder="1" applyAlignment="1" applyProtection="1">
      <alignment horizontal="left" wrapText="1"/>
    </xf>
    <xf numFmtId="0" fontId="13" fillId="4" borderId="57" xfId="13" applyFont="1" applyFill="1" applyBorder="1" applyAlignment="1" applyProtection="1">
      <alignment horizontal="center"/>
    </xf>
    <xf numFmtId="49" fontId="13" fillId="4" borderId="57" xfId="13" applyNumberFormat="1" applyFont="1" applyFill="1" applyBorder="1" applyAlignment="1" applyProtection="1">
      <alignment horizontal="center"/>
    </xf>
    <xf numFmtId="0" fontId="13" fillId="4" borderId="51" xfId="182" applyNumberFormat="1" applyFont="1" applyFill="1" applyBorder="1" applyAlignment="1" applyProtection="1">
      <alignment horizontal="left" wrapText="1"/>
    </xf>
    <xf numFmtId="0" fontId="13" fillId="4" borderId="51" xfId="13" applyFont="1" applyFill="1" applyBorder="1" applyAlignment="1" applyProtection="1">
      <alignment horizontal="center"/>
    </xf>
    <xf numFmtId="0" fontId="13" fillId="4" borderId="58" xfId="13" applyFont="1" applyFill="1" applyBorder="1" applyAlignment="1" applyProtection="1">
      <alignment horizontal="center"/>
    </xf>
    <xf numFmtId="4" fontId="13" fillId="4" borderId="10" xfId="0" applyNumberFormat="1" applyFont="1" applyFill="1" applyBorder="1" applyAlignment="1"/>
    <xf numFmtId="4" fontId="13" fillId="4" borderId="51" xfId="55" applyNumberFormat="1" applyFont="1" applyFill="1" applyBorder="1" applyAlignment="1" applyProtection="1"/>
    <xf numFmtId="165" fontId="13" fillId="4" borderId="55" xfId="29" applyNumberFormat="1" applyFont="1" applyFill="1" applyBorder="1" applyAlignment="1" applyProtection="1"/>
    <xf numFmtId="4" fontId="13" fillId="4" borderId="53" xfId="47" applyNumberFormat="1" applyFont="1" applyFill="1" applyBorder="1" applyAlignment="1" applyProtection="1"/>
    <xf numFmtId="4" fontId="13" fillId="4" borderId="51" xfId="47" applyNumberFormat="1" applyFont="1" applyFill="1" applyBorder="1" applyAlignment="1" applyProtection="1"/>
    <xf numFmtId="4" fontId="13" fillId="4" borderId="31" xfId="0" applyNumberFormat="1" applyFont="1" applyFill="1" applyBorder="1" applyAlignment="1"/>
    <xf numFmtId="4" fontId="13" fillId="4" borderId="10" xfId="55" applyNumberFormat="1" applyFont="1" applyFill="1" applyBorder="1" applyAlignment="1" applyProtection="1"/>
    <xf numFmtId="4" fontId="13" fillId="4" borderId="59" xfId="55" applyNumberFormat="1" applyFont="1" applyFill="1" applyBorder="1" applyAlignment="1" applyProtection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3"/>
  <sheetViews>
    <sheetView tabSelected="1" zoomScaleNormal="100" workbookViewId="0">
      <selection activeCell="E101" sqref="E101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5703125" style="1" customWidth="1"/>
    <col min="5" max="5" width="13.42578125" style="1" customWidth="1"/>
    <col min="6" max="6" width="11.14062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15" t="s">
        <v>152</v>
      </c>
      <c r="B3" s="16"/>
      <c r="C3" s="16"/>
      <c r="D3" s="16"/>
      <c r="E3" s="16"/>
      <c r="F3" s="16"/>
      <c r="G3" s="10"/>
      <c r="H3" s="8"/>
      <c r="I3" s="8"/>
      <c r="J3" s="8"/>
      <c r="K3" s="8"/>
      <c r="L3" s="8"/>
      <c r="M3" s="8"/>
      <c r="N3" s="8"/>
    </row>
    <row r="4" spans="1:14" x14ac:dyDescent="0.25">
      <c r="E4" s="9"/>
    </row>
    <row r="6" spans="1:14" ht="12.95" customHeight="1" x14ac:dyDescent="0.25">
      <c r="A6" s="6"/>
      <c r="B6" s="6"/>
      <c r="C6" s="6"/>
      <c r="D6" s="6"/>
      <c r="E6" s="17" t="s">
        <v>85</v>
      </c>
      <c r="F6" s="18"/>
      <c r="G6" s="2"/>
    </row>
    <row r="7" spans="1:14" ht="91.5" customHeight="1" x14ac:dyDescent="0.25">
      <c r="A7" s="7" t="s">
        <v>84</v>
      </c>
      <c r="B7" s="7"/>
      <c r="C7" s="7" t="s">
        <v>86</v>
      </c>
      <c r="D7" s="5" t="s">
        <v>153</v>
      </c>
      <c r="E7" s="5" t="s">
        <v>154</v>
      </c>
      <c r="F7" s="4" t="s">
        <v>91</v>
      </c>
      <c r="G7" s="3"/>
    </row>
    <row r="8" spans="1:14" ht="11.45" customHeight="1" x14ac:dyDescent="0.25">
      <c r="A8" s="24" t="s">
        <v>0</v>
      </c>
      <c r="B8" s="25" t="s">
        <v>1</v>
      </c>
      <c r="C8" s="25" t="s">
        <v>2</v>
      </c>
      <c r="D8" s="26" t="s">
        <v>3</v>
      </c>
      <c r="E8" s="26" t="s">
        <v>3</v>
      </c>
      <c r="F8" s="26" t="s">
        <v>4</v>
      </c>
      <c r="G8" s="3"/>
    </row>
    <row r="9" spans="1:14" x14ac:dyDescent="0.25">
      <c r="A9" s="27" t="s">
        <v>5</v>
      </c>
      <c r="B9" s="34" t="s">
        <v>6</v>
      </c>
      <c r="C9" s="28" t="s">
        <v>7</v>
      </c>
      <c r="D9" s="45">
        <v>11311622.33</v>
      </c>
      <c r="E9" s="46">
        <v>11739024.57</v>
      </c>
      <c r="F9" s="47">
        <f>E9/D9*100</f>
        <v>103.77843449446212</v>
      </c>
    </row>
    <row r="10" spans="1:14" x14ac:dyDescent="0.25">
      <c r="A10" s="29" t="s">
        <v>8</v>
      </c>
      <c r="B10" s="35"/>
      <c r="C10" s="30"/>
      <c r="D10" s="48"/>
      <c r="E10" s="48"/>
      <c r="F10" s="47"/>
    </row>
    <row r="11" spans="1:14" x14ac:dyDescent="0.25">
      <c r="A11" s="31"/>
      <c r="B11" s="36"/>
      <c r="C11" s="32"/>
      <c r="D11" s="49">
        <v>6402435.5300000003</v>
      </c>
      <c r="E11" s="49">
        <v>6909716.0700000003</v>
      </c>
      <c r="F11" s="47">
        <f t="shared" ref="F10:F73" si="0">E11/D11*100</f>
        <v>107.92324323490689</v>
      </c>
    </row>
    <row r="12" spans="1:14" x14ac:dyDescent="0.25">
      <c r="A12" s="37" t="s">
        <v>9</v>
      </c>
      <c r="B12" s="38" t="s">
        <v>6</v>
      </c>
      <c r="C12" s="33" t="s">
        <v>10</v>
      </c>
      <c r="D12" s="50">
        <f>D13</f>
        <v>5274140.75</v>
      </c>
      <c r="E12" s="50">
        <f>E13</f>
        <v>5767620.2999999998</v>
      </c>
      <c r="F12" s="47">
        <f t="shared" si="0"/>
        <v>109.35658666295546</v>
      </c>
    </row>
    <row r="13" spans="1:14" x14ac:dyDescent="0.25">
      <c r="A13" s="39" t="s">
        <v>11</v>
      </c>
      <c r="B13" s="40" t="s">
        <v>6</v>
      </c>
      <c r="C13" s="21" t="s">
        <v>12</v>
      </c>
      <c r="D13" s="45">
        <f>D14+D16</f>
        <v>5274140.75</v>
      </c>
      <c r="E13" s="45">
        <f>E14+E16</f>
        <v>5767620.2999999998</v>
      </c>
      <c r="F13" s="47">
        <f t="shared" si="0"/>
        <v>109.35658666295546</v>
      </c>
    </row>
    <row r="14" spans="1:14" ht="57" x14ac:dyDescent="0.25">
      <c r="A14" s="39" t="s">
        <v>13</v>
      </c>
      <c r="B14" s="40" t="s">
        <v>6</v>
      </c>
      <c r="C14" s="21" t="s">
        <v>14</v>
      </c>
      <c r="D14" s="45">
        <f>D15</f>
        <v>5272736.75</v>
      </c>
      <c r="E14" s="45">
        <f>E15</f>
        <v>5737302.4500000002</v>
      </c>
      <c r="F14" s="47">
        <f t="shared" si="0"/>
        <v>108.81071295660645</v>
      </c>
    </row>
    <row r="15" spans="1:14" ht="57" x14ac:dyDescent="0.25">
      <c r="A15" s="39" t="s">
        <v>13</v>
      </c>
      <c r="B15" s="41" t="s">
        <v>6</v>
      </c>
      <c r="C15" s="21" t="s">
        <v>92</v>
      </c>
      <c r="D15" s="45">
        <v>5272736.75</v>
      </c>
      <c r="E15" s="46">
        <v>5737302.4500000002</v>
      </c>
      <c r="F15" s="47">
        <f t="shared" si="0"/>
        <v>108.81071295660645</v>
      </c>
    </row>
    <row r="16" spans="1:14" ht="34.5" x14ac:dyDescent="0.25">
      <c r="A16" s="39" t="s">
        <v>15</v>
      </c>
      <c r="B16" s="40" t="s">
        <v>6</v>
      </c>
      <c r="C16" s="21" t="s">
        <v>16</v>
      </c>
      <c r="D16" s="45">
        <f>D17</f>
        <v>1404</v>
      </c>
      <c r="E16" s="45">
        <f>E17</f>
        <v>30317.85</v>
      </c>
      <c r="F16" s="47">
        <f t="shared" si="0"/>
        <v>2159.3910256410254</v>
      </c>
    </row>
    <row r="17" spans="1:6" ht="34.5" x14ac:dyDescent="0.25">
      <c r="A17" s="39" t="s">
        <v>15</v>
      </c>
      <c r="B17" s="40" t="s">
        <v>6</v>
      </c>
      <c r="C17" s="21" t="s">
        <v>102</v>
      </c>
      <c r="D17" s="45">
        <v>1404</v>
      </c>
      <c r="E17" s="46">
        <v>30317.85</v>
      </c>
      <c r="F17" s="47">
        <f t="shared" si="0"/>
        <v>2159.3910256410254</v>
      </c>
    </row>
    <row r="18" spans="1:6" ht="23.25" x14ac:dyDescent="0.25">
      <c r="A18" s="39" t="s">
        <v>17</v>
      </c>
      <c r="B18" s="40" t="s">
        <v>6</v>
      </c>
      <c r="C18" s="21" t="s">
        <v>18</v>
      </c>
      <c r="D18" s="45">
        <f>D19</f>
        <v>324008.24000000005</v>
      </c>
      <c r="E18" s="45">
        <f>E19</f>
        <v>388169.55</v>
      </c>
      <c r="F18" s="47">
        <f t="shared" si="0"/>
        <v>119.8023698409645</v>
      </c>
    </row>
    <row r="19" spans="1:6" ht="23.25" x14ac:dyDescent="0.25">
      <c r="A19" s="39" t="s">
        <v>19</v>
      </c>
      <c r="B19" s="40" t="s">
        <v>6</v>
      </c>
      <c r="C19" s="21" t="s">
        <v>20</v>
      </c>
      <c r="D19" s="45">
        <f>D20</f>
        <v>324008.24000000005</v>
      </c>
      <c r="E19" s="45">
        <f>E20</f>
        <v>388169.55</v>
      </c>
      <c r="F19" s="47">
        <f t="shared" si="0"/>
        <v>119.8023698409645</v>
      </c>
    </row>
    <row r="20" spans="1:6" ht="23.25" x14ac:dyDescent="0.25">
      <c r="A20" s="39" t="s">
        <v>103</v>
      </c>
      <c r="B20" s="40">
        <v>10</v>
      </c>
      <c r="C20" s="21" t="s">
        <v>104</v>
      </c>
      <c r="D20" s="45">
        <f>D21+D24+D28+D30</f>
        <v>324008.24000000005</v>
      </c>
      <c r="E20" s="46">
        <v>388169.55</v>
      </c>
      <c r="F20" s="47">
        <f t="shared" si="0"/>
        <v>119.8023698409645</v>
      </c>
    </row>
    <row r="21" spans="1:6" ht="57" x14ac:dyDescent="0.25">
      <c r="A21" s="39" t="s">
        <v>21</v>
      </c>
      <c r="B21" s="40" t="s">
        <v>6</v>
      </c>
      <c r="C21" s="21" t="s">
        <v>22</v>
      </c>
      <c r="D21" s="45">
        <f>D22</f>
        <v>140418.31</v>
      </c>
      <c r="E21" s="45">
        <f>E22</f>
        <v>176212.65</v>
      </c>
      <c r="F21" s="47">
        <f t="shared" si="0"/>
        <v>125.49121977041312</v>
      </c>
    </row>
    <row r="22" spans="1:6" ht="90.75" x14ac:dyDescent="0.25">
      <c r="A22" s="39" t="s">
        <v>105</v>
      </c>
      <c r="B22" s="40" t="s">
        <v>6</v>
      </c>
      <c r="C22" s="21" t="s">
        <v>106</v>
      </c>
      <c r="D22" s="45">
        <f>D23</f>
        <v>140418.31</v>
      </c>
      <c r="E22" s="45">
        <f>E23</f>
        <v>176212.65</v>
      </c>
      <c r="F22" s="47">
        <f t="shared" si="0"/>
        <v>125.49121977041312</v>
      </c>
    </row>
    <row r="23" spans="1:6" ht="90.75" x14ac:dyDescent="0.25">
      <c r="A23" s="39" t="s">
        <v>105</v>
      </c>
      <c r="B23" s="41" t="s">
        <v>6</v>
      </c>
      <c r="C23" s="21" t="s">
        <v>107</v>
      </c>
      <c r="D23" s="45">
        <v>140418.31</v>
      </c>
      <c r="E23" s="46">
        <v>176212.65</v>
      </c>
      <c r="F23" s="47">
        <f t="shared" si="0"/>
        <v>125.49121977041312</v>
      </c>
    </row>
    <row r="24" spans="1:6" ht="79.5" x14ac:dyDescent="0.25">
      <c r="A24" s="39" t="s">
        <v>23</v>
      </c>
      <c r="B24" s="40" t="s">
        <v>6</v>
      </c>
      <c r="C24" s="21" t="s">
        <v>24</v>
      </c>
      <c r="D24" s="45">
        <f>D25</f>
        <v>1064.49</v>
      </c>
      <c r="E24" s="45">
        <f>E25</f>
        <v>1336.95</v>
      </c>
      <c r="F24" s="47">
        <f t="shared" si="0"/>
        <v>125.59535552236282</v>
      </c>
    </row>
    <row r="25" spans="1:6" ht="102" x14ac:dyDescent="0.25">
      <c r="A25" s="39" t="s">
        <v>108</v>
      </c>
      <c r="B25" s="40" t="s">
        <v>6</v>
      </c>
      <c r="C25" s="21" t="s">
        <v>109</v>
      </c>
      <c r="D25" s="45">
        <f>D26</f>
        <v>1064.49</v>
      </c>
      <c r="E25" s="45">
        <f>E26</f>
        <v>1336.95</v>
      </c>
      <c r="F25" s="47">
        <f t="shared" si="0"/>
        <v>125.59535552236282</v>
      </c>
    </row>
    <row r="26" spans="1:6" ht="102" x14ac:dyDescent="0.25">
      <c r="A26" s="39" t="s">
        <v>108</v>
      </c>
      <c r="B26" s="41" t="s">
        <v>6</v>
      </c>
      <c r="C26" s="21" t="s">
        <v>110</v>
      </c>
      <c r="D26" s="45">
        <v>1064.49</v>
      </c>
      <c r="E26" s="46">
        <v>1336.95</v>
      </c>
      <c r="F26" s="47">
        <f t="shared" si="0"/>
        <v>125.59535552236282</v>
      </c>
    </row>
    <row r="27" spans="1:6" ht="57" x14ac:dyDescent="0.25">
      <c r="A27" s="39" t="s">
        <v>25</v>
      </c>
      <c r="B27" s="40" t="s">
        <v>6</v>
      </c>
      <c r="C27" s="21" t="s">
        <v>26</v>
      </c>
      <c r="D27" s="45">
        <f>D28</f>
        <v>211700.23</v>
      </c>
      <c r="E27" s="45">
        <f>E28</f>
        <v>244184.5</v>
      </c>
      <c r="F27" s="47">
        <f t="shared" si="0"/>
        <v>115.34446608773167</v>
      </c>
    </row>
    <row r="28" spans="1:6" ht="90.75" x14ac:dyDescent="0.25">
      <c r="A28" s="39" t="s">
        <v>111</v>
      </c>
      <c r="B28" s="40" t="s">
        <v>6</v>
      </c>
      <c r="C28" s="21" t="s">
        <v>112</v>
      </c>
      <c r="D28" s="45">
        <f>D29</f>
        <v>211700.23</v>
      </c>
      <c r="E28" s="45">
        <f>E29</f>
        <v>244184.5</v>
      </c>
      <c r="F28" s="47">
        <f t="shared" si="0"/>
        <v>115.34446608773167</v>
      </c>
    </row>
    <row r="29" spans="1:6" ht="90.75" x14ac:dyDescent="0.25">
      <c r="A29" s="39" t="s">
        <v>111</v>
      </c>
      <c r="B29" s="41" t="s">
        <v>6</v>
      </c>
      <c r="C29" s="21" t="s">
        <v>113</v>
      </c>
      <c r="D29" s="45">
        <v>211700.23</v>
      </c>
      <c r="E29" s="46">
        <v>244184.5</v>
      </c>
      <c r="F29" s="47">
        <f t="shared" si="0"/>
        <v>115.34446608773167</v>
      </c>
    </row>
    <row r="30" spans="1:6" ht="57" x14ac:dyDescent="0.25">
      <c r="A30" s="39" t="s">
        <v>27</v>
      </c>
      <c r="B30" s="40" t="s">
        <v>6</v>
      </c>
      <c r="C30" s="21" t="s">
        <v>28</v>
      </c>
      <c r="D30" s="45">
        <f>D31</f>
        <v>-29174.79</v>
      </c>
      <c r="E30" s="45">
        <f>E31</f>
        <v>-33564.550000000003</v>
      </c>
      <c r="F30" s="47">
        <f t="shared" si="0"/>
        <v>115.04641507273918</v>
      </c>
    </row>
    <row r="31" spans="1:6" ht="90.75" x14ac:dyDescent="0.25">
      <c r="A31" s="39" t="s">
        <v>114</v>
      </c>
      <c r="B31" s="40" t="s">
        <v>6</v>
      </c>
      <c r="C31" s="21" t="s">
        <v>115</v>
      </c>
      <c r="D31" s="45">
        <f>D32</f>
        <v>-29174.79</v>
      </c>
      <c r="E31" s="45">
        <f>E32</f>
        <v>-33564.550000000003</v>
      </c>
      <c r="F31" s="47">
        <f t="shared" si="0"/>
        <v>115.04641507273918</v>
      </c>
    </row>
    <row r="32" spans="1:6" ht="90.75" x14ac:dyDescent="0.25">
      <c r="A32" s="39" t="s">
        <v>114</v>
      </c>
      <c r="B32" s="41" t="s">
        <v>6</v>
      </c>
      <c r="C32" s="21" t="s">
        <v>116</v>
      </c>
      <c r="D32" s="45">
        <v>-29174.79</v>
      </c>
      <c r="E32" s="46">
        <v>-33564.550000000003</v>
      </c>
      <c r="F32" s="47">
        <f t="shared" si="0"/>
        <v>115.04641507273918</v>
      </c>
    </row>
    <row r="33" spans="1:6" x14ac:dyDescent="0.25">
      <c r="A33" s="42" t="s">
        <v>162</v>
      </c>
      <c r="B33" s="43" t="s">
        <v>6</v>
      </c>
      <c r="C33" s="22" t="s">
        <v>163</v>
      </c>
      <c r="D33" s="46" t="s">
        <v>155</v>
      </c>
      <c r="E33" s="46">
        <f>E34</f>
        <v>1150.1500000000001</v>
      </c>
      <c r="F33" s="47"/>
    </row>
    <row r="34" spans="1:6" x14ac:dyDescent="0.25">
      <c r="A34" s="42" t="s">
        <v>164</v>
      </c>
      <c r="B34" s="43" t="s">
        <v>6</v>
      </c>
      <c r="C34" s="22" t="s">
        <v>165</v>
      </c>
      <c r="D34" s="46" t="s">
        <v>155</v>
      </c>
      <c r="E34" s="46">
        <f>E35</f>
        <v>1150.1500000000001</v>
      </c>
      <c r="F34" s="47"/>
    </row>
    <row r="35" spans="1:6" x14ac:dyDescent="0.25">
      <c r="A35" s="42" t="s">
        <v>164</v>
      </c>
      <c r="B35" s="43" t="s">
        <v>6</v>
      </c>
      <c r="C35" s="22" t="s">
        <v>166</v>
      </c>
      <c r="D35" s="46" t="s">
        <v>155</v>
      </c>
      <c r="E35" s="46">
        <f>E36</f>
        <v>1150.1500000000001</v>
      </c>
      <c r="F35" s="47"/>
    </row>
    <row r="36" spans="1:6" x14ac:dyDescent="0.25">
      <c r="A36" s="42" t="s">
        <v>164</v>
      </c>
      <c r="B36" s="43" t="s">
        <v>6</v>
      </c>
      <c r="C36" s="22" t="s">
        <v>167</v>
      </c>
      <c r="D36" s="46" t="s">
        <v>155</v>
      </c>
      <c r="E36" s="46">
        <v>1150.1500000000001</v>
      </c>
      <c r="F36" s="47"/>
    </row>
    <row r="37" spans="1:6" x14ac:dyDescent="0.25">
      <c r="A37" s="39" t="s">
        <v>29</v>
      </c>
      <c r="B37" s="40" t="s">
        <v>6</v>
      </c>
      <c r="C37" s="21" t="s">
        <v>30</v>
      </c>
      <c r="D37" s="45">
        <f>D38+D41</f>
        <v>445395.08</v>
      </c>
      <c r="E37" s="45">
        <f>E38+E41</f>
        <v>400712.61999999994</v>
      </c>
      <c r="F37" s="47">
        <f t="shared" si="0"/>
        <v>89.967904450134455</v>
      </c>
    </row>
    <row r="38" spans="1:6" x14ac:dyDescent="0.25">
      <c r="A38" s="39" t="s">
        <v>31</v>
      </c>
      <c r="B38" s="40" t="s">
        <v>6</v>
      </c>
      <c r="C38" s="21" t="s">
        <v>32</v>
      </c>
      <c r="D38" s="45">
        <f>D39</f>
        <v>9533.7900000000009</v>
      </c>
      <c r="E38" s="45">
        <f>E39</f>
        <v>15622.97</v>
      </c>
      <c r="F38" s="47">
        <f t="shared" si="0"/>
        <v>163.86945800148732</v>
      </c>
    </row>
    <row r="39" spans="1:6" ht="34.5" x14ac:dyDescent="0.25">
      <c r="A39" s="39" t="s">
        <v>33</v>
      </c>
      <c r="B39" s="40" t="s">
        <v>6</v>
      </c>
      <c r="C39" s="21" t="s">
        <v>34</v>
      </c>
      <c r="D39" s="45">
        <f>D40</f>
        <v>9533.7900000000009</v>
      </c>
      <c r="E39" s="45">
        <f>E40</f>
        <v>15622.97</v>
      </c>
      <c r="F39" s="47">
        <f t="shared" si="0"/>
        <v>163.86945800148732</v>
      </c>
    </row>
    <row r="40" spans="1:6" ht="34.5" x14ac:dyDescent="0.25">
      <c r="A40" s="39" t="s">
        <v>117</v>
      </c>
      <c r="B40" s="41" t="s">
        <v>6</v>
      </c>
      <c r="C40" s="21" t="s">
        <v>87</v>
      </c>
      <c r="D40" s="45">
        <v>9533.7900000000009</v>
      </c>
      <c r="E40" s="46">
        <v>15622.97</v>
      </c>
      <c r="F40" s="47">
        <f t="shared" si="0"/>
        <v>163.86945800148732</v>
      </c>
    </row>
    <row r="41" spans="1:6" x14ac:dyDescent="0.25">
      <c r="A41" s="39" t="s">
        <v>35</v>
      </c>
      <c r="B41" s="40" t="s">
        <v>6</v>
      </c>
      <c r="C41" s="21" t="s">
        <v>36</v>
      </c>
      <c r="D41" s="45">
        <f>D42+D45</f>
        <v>435861.29000000004</v>
      </c>
      <c r="E41" s="45">
        <f>E42+E45</f>
        <v>385089.64999999997</v>
      </c>
      <c r="F41" s="47">
        <f t="shared" si="0"/>
        <v>88.351422536284403</v>
      </c>
    </row>
    <row r="42" spans="1:6" x14ac:dyDescent="0.25">
      <c r="A42" s="39" t="s">
        <v>37</v>
      </c>
      <c r="B42" s="40" t="s">
        <v>6</v>
      </c>
      <c r="C42" s="21" t="s">
        <v>38</v>
      </c>
      <c r="D42" s="45">
        <f>D43</f>
        <v>423097.08</v>
      </c>
      <c r="E42" s="45">
        <f>E43</f>
        <v>369924.79</v>
      </c>
      <c r="F42" s="47">
        <f t="shared" si="0"/>
        <v>87.432602938313821</v>
      </c>
    </row>
    <row r="43" spans="1:6" ht="23.25" x14ac:dyDescent="0.25">
      <c r="A43" s="39" t="s">
        <v>39</v>
      </c>
      <c r="B43" s="40" t="s">
        <v>6</v>
      </c>
      <c r="C43" s="21" t="s">
        <v>40</v>
      </c>
      <c r="D43" s="45">
        <f>D44</f>
        <v>423097.08</v>
      </c>
      <c r="E43" s="45">
        <f>E44</f>
        <v>369924.79</v>
      </c>
      <c r="F43" s="47">
        <f t="shared" si="0"/>
        <v>87.432602938313821</v>
      </c>
    </row>
    <row r="44" spans="1:6" ht="23.25" x14ac:dyDescent="0.25">
      <c r="A44" s="39" t="s">
        <v>39</v>
      </c>
      <c r="B44" s="40" t="s">
        <v>6</v>
      </c>
      <c r="C44" s="21" t="s">
        <v>88</v>
      </c>
      <c r="D44" s="45">
        <v>423097.08</v>
      </c>
      <c r="E44" s="46">
        <v>369924.79</v>
      </c>
      <c r="F44" s="47">
        <f t="shared" si="0"/>
        <v>87.432602938313821</v>
      </c>
    </row>
    <row r="45" spans="1:6" x14ac:dyDescent="0.25">
      <c r="A45" s="39" t="s">
        <v>41</v>
      </c>
      <c r="B45" s="40" t="s">
        <v>6</v>
      </c>
      <c r="C45" s="21" t="s">
        <v>42</v>
      </c>
      <c r="D45" s="45">
        <f>D46</f>
        <v>12764.21</v>
      </c>
      <c r="E45" s="45">
        <f>E46</f>
        <v>15164.86</v>
      </c>
      <c r="F45" s="47">
        <f t="shared" si="0"/>
        <v>118.80766612269778</v>
      </c>
    </row>
    <row r="46" spans="1:6" ht="34.5" x14ac:dyDescent="0.25">
      <c r="A46" s="39" t="s">
        <v>43</v>
      </c>
      <c r="B46" s="40" t="s">
        <v>6</v>
      </c>
      <c r="C46" s="21" t="s">
        <v>44</v>
      </c>
      <c r="D46" s="45">
        <f>D47</f>
        <v>12764.21</v>
      </c>
      <c r="E46" s="45">
        <f>E47</f>
        <v>15164.86</v>
      </c>
      <c r="F46" s="47">
        <f t="shared" si="0"/>
        <v>118.80766612269778</v>
      </c>
    </row>
    <row r="47" spans="1:6" ht="34.5" x14ac:dyDescent="0.25">
      <c r="A47" s="39" t="s">
        <v>43</v>
      </c>
      <c r="B47" s="40" t="s">
        <v>6</v>
      </c>
      <c r="C47" s="21" t="s">
        <v>118</v>
      </c>
      <c r="D47" s="45">
        <v>12764.21</v>
      </c>
      <c r="E47" s="46">
        <v>15164.86</v>
      </c>
      <c r="F47" s="47">
        <f t="shared" si="0"/>
        <v>118.80766612269778</v>
      </c>
    </row>
    <row r="48" spans="1:6" ht="34.5" x14ac:dyDescent="0.25">
      <c r="A48" s="39" t="s">
        <v>45</v>
      </c>
      <c r="B48" s="40" t="s">
        <v>6</v>
      </c>
      <c r="C48" s="21" t="s">
        <v>46</v>
      </c>
      <c r="D48" s="45">
        <f t="shared" ref="D48:E51" si="1">D49</f>
        <v>45599.24</v>
      </c>
      <c r="E48" s="45">
        <f t="shared" si="1"/>
        <v>48332.87</v>
      </c>
      <c r="F48" s="47">
        <f t="shared" si="0"/>
        <v>105.9949025466214</v>
      </c>
    </row>
    <row r="49" spans="1:6" ht="68.25" x14ac:dyDescent="0.25">
      <c r="A49" s="39" t="s">
        <v>47</v>
      </c>
      <c r="B49" s="40" t="s">
        <v>6</v>
      </c>
      <c r="C49" s="21" t="s">
        <v>48</v>
      </c>
      <c r="D49" s="45">
        <f t="shared" si="1"/>
        <v>45599.24</v>
      </c>
      <c r="E49" s="45">
        <f t="shared" si="1"/>
        <v>48332.87</v>
      </c>
      <c r="F49" s="47">
        <f t="shared" si="0"/>
        <v>105.9949025466214</v>
      </c>
    </row>
    <row r="50" spans="1:6" ht="57" x14ac:dyDescent="0.25">
      <c r="A50" s="39" t="s">
        <v>49</v>
      </c>
      <c r="B50" s="40" t="s">
        <v>6</v>
      </c>
      <c r="C50" s="21" t="s">
        <v>50</v>
      </c>
      <c r="D50" s="45">
        <f t="shared" si="1"/>
        <v>45599.24</v>
      </c>
      <c r="E50" s="45">
        <f t="shared" si="1"/>
        <v>48332.87</v>
      </c>
      <c r="F50" s="47">
        <f t="shared" si="0"/>
        <v>105.9949025466214</v>
      </c>
    </row>
    <row r="51" spans="1:6" ht="68.25" x14ac:dyDescent="0.25">
      <c r="A51" s="39" t="s">
        <v>51</v>
      </c>
      <c r="B51" s="40" t="s">
        <v>6</v>
      </c>
      <c r="C51" s="21" t="s">
        <v>52</v>
      </c>
      <c r="D51" s="45">
        <f t="shared" si="1"/>
        <v>45599.24</v>
      </c>
      <c r="E51" s="45">
        <f t="shared" si="1"/>
        <v>48332.87</v>
      </c>
      <c r="F51" s="47">
        <f t="shared" si="0"/>
        <v>105.9949025466214</v>
      </c>
    </row>
    <row r="52" spans="1:6" ht="68.25" x14ac:dyDescent="0.25">
      <c r="A52" s="39" t="s">
        <v>51</v>
      </c>
      <c r="B52" s="40" t="s">
        <v>6</v>
      </c>
      <c r="C52" s="21" t="s">
        <v>89</v>
      </c>
      <c r="D52" s="45">
        <v>45599.24</v>
      </c>
      <c r="E52" s="46">
        <v>48332.87</v>
      </c>
      <c r="F52" s="47">
        <f t="shared" si="0"/>
        <v>105.9949025466214</v>
      </c>
    </row>
    <row r="53" spans="1:6" ht="23.25" x14ac:dyDescent="0.25">
      <c r="A53" s="39" t="s">
        <v>119</v>
      </c>
      <c r="B53" s="40" t="s">
        <v>6</v>
      </c>
      <c r="C53" s="21" t="s">
        <v>53</v>
      </c>
      <c r="D53" s="45">
        <f t="shared" ref="D53:E55" si="2">D54</f>
        <v>292535</v>
      </c>
      <c r="E53" s="45">
        <f t="shared" si="2"/>
        <v>127563</v>
      </c>
      <c r="F53" s="47">
        <f t="shared" si="0"/>
        <v>43.606064231630405</v>
      </c>
    </row>
    <row r="54" spans="1:6" x14ac:dyDescent="0.25">
      <c r="A54" s="39" t="s">
        <v>54</v>
      </c>
      <c r="B54" s="40" t="s">
        <v>6</v>
      </c>
      <c r="C54" s="21" t="s">
        <v>55</v>
      </c>
      <c r="D54" s="45">
        <f t="shared" si="2"/>
        <v>292535</v>
      </c>
      <c r="E54" s="45">
        <f t="shared" si="2"/>
        <v>127563</v>
      </c>
      <c r="F54" s="47">
        <f t="shared" si="0"/>
        <v>43.606064231630405</v>
      </c>
    </row>
    <row r="55" spans="1:6" x14ac:dyDescent="0.25">
      <c r="A55" s="39" t="s">
        <v>56</v>
      </c>
      <c r="B55" s="40" t="s">
        <v>6</v>
      </c>
      <c r="C55" s="21" t="s">
        <v>57</v>
      </c>
      <c r="D55" s="45">
        <f t="shared" si="2"/>
        <v>292535</v>
      </c>
      <c r="E55" s="45">
        <f t="shared" si="2"/>
        <v>127563</v>
      </c>
      <c r="F55" s="47">
        <f t="shared" si="0"/>
        <v>43.606064231630405</v>
      </c>
    </row>
    <row r="56" spans="1:6" ht="23.25" x14ac:dyDescent="0.25">
      <c r="A56" s="39" t="s">
        <v>58</v>
      </c>
      <c r="B56" s="40" t="s">
        <v>6</v>
      </c>
      <c r="C56" s="21" t="s">
        <v>59</v>
      </c>
      <c r="D56" s="45">
        <v>292535</v>
      </c>
      <c r="E56" s="46">
        <v>127563</v>
      </c>
      <c r="F56" s="47">
        <f t="shared" si="0"/>
        <v>43.606064231630405</v>
      </c>
    </row>
    <row r="57" spans="1:6" ht="34.5" x14ac:dyDescent="0.25">
      <c r="A57" s="39" t="s">
        <v>120</v>
      </c>
      <c r="B57" s="40" t="s">
        <v>6</v>
      </c>
      <c r="C57" s="21" t="s">
        <v>161</v>
      </c>
      <c r="D57" s="45"/>
      <c r="E57" s="46">
        <v>30000</v>
      </c>
      <c r="F57" s="47"/>
    </row>
    <row r="58" spans="1:6" ht="45.75" x14ac:dyDescent="0.25">
      <c r="A58" s="39" t="s">
        <v>121</v>
      </c>
      <c r="B58" s="40" t="s">
        <v>6</v>
      </c>
      <c r="C58" s="21" t="s">
        <v>160</v>
      </c>
      <c r="D58" s="45"/>
      <c r="E58" s="46">
        <v>97563</v>
      </c>
      <c r="F58" s="47"/>
    </row>
    <row r="59" spans="1:6" ht="23.25" x14ac:dyDescent="0.25">
      <c r="A59" s="39" t="s">
        <v>60</v>
      </c>
      <c r="B59" s="40" t="s">
        <v>6</v>
      </c>
      <c r="C59" s="21" t="s">
        <v>61</v>
      </c>
      <c r="D59" s="45">
        <v>3793.66</v>
      </c>
      <c r="E59" s="46">
        <v>126032.6</v>
      </c>
      <c r="F59" s="47">
        <f t="shared" si="0"/>
        <v>3322.1901804589761</v>
      </c>
    </row>
    <row r="60" spans="1:6" ht="68.25" x14ac:dyDescent="0.25">
      <c r="A60" s="39" t="s">
        <v>122</v>
      </c>
      <c r="B60" s="40" t="s">
        <v>6</v>
      </c>
      <c r="C60" s="21" t="s">
        <v>123</v>
      </c>
      <c r="D60" s="45"/>
      <c r="E60" s="51"/>
      <c r="F60" s="47"/>
    </row>
    <row r="61" spans="1:6" ht="79.5" x14ac:dyDescent="0.25">
      <c r="A61" s="39" t="s">
        <v>124</v>
      </c>
      <c r="B61" s="40" t="s">
        <v>6</v>
      </c>
      <c r="C61" s="21" t="s">
        <v>125</v>
      </c>
      <c r="D61" s="45"/>
      <c r="E61" s="51"/>
      <c r="F61" s="47"/>
    </row>
    <row r="62" spans="1:6" ht="68.25" x14ac:dyDescent="0.25">
      <c r="A62" s="39" t="s">
        <v>126</v>
      </c>
      <c r="B62" s="40" t="s">
        <v>6</v>
      </c>
      <c r="C62" s="21" t="s">
        <v>127</v>
      </c>
      <c r="D62" s="45"/>
      <c r="E62" s="51"/>
      <c r="F62" s="47"/>
    </row>
    <row r="63" spans="1:6" ht="68.25" x14ac:dyDescent="0.25">
      <c r="A63" s="39" t="s">
        <v>126</v>
      </c>
      <c r="B63" s="40" t="s">
        <v>6</v>
      </c>
      <c r="C63" s="21" t="s">
        <v>128</v>
      </c>
      <c r="D63" s="45"/>
      <c r="E63" s="51"/>
      <c r="F63" s="47"/>
    </row>
    <row r="64" spans="1:6" ht="23.25" x14ac:dyDescent="0.25">
      <c r="A64" s="39" t="s">
        <v>62</v>
      </c>
      <c r="B64" s="40" t="s">
        <v>6</v>
      </c>
      <c r="C64" s="21" t="s">
        <v>63</v>
      </c>
      <c r="D64" s="45">
        <f t="shared" ref="D64:E66" si="3">D65</f>
        <v>3793.66</v>
      </c>
      <c r="E64" s="45">
        <f t="shared" si="3"/>
        <v>126032.6</v>
      </c>
      <c r="F64" s="47">
        <f t="shared" si="0"/>
        <v>3322.1901804589761</v>
      </c>
    </row>
    <row r="65" spans="1:6" ht="34.5" x14ac:dyDescent="0.25">
      <c r="A65" s="39" t="s">
        <v>64</v>
      </c>
      <c r="B65" s="40" t="s">
        <v>6</v>
      </c>
      <c r="C65" s="21" t="s">
        <v>65</v>
      </c>
      <c r="D65" s="45">
        <f t="shared" si="3"/>
        <v>3793.66</v>
      </c>
      <c r="E65" s="45">
        <f t="shared" si="3"/>
        <v>126032.6</v>
      </c>
      <c r="F65" s="47">
        <f t="shared" si="0"/>
        <v>3322.1901804589761</v>
      </c>
    </row>
    <row r="66" spans="1:6" ht="45.75" x14ac:dyDescent="0.25">
      <c r="A66" s="39" t="s">
        <v>66</v>
      </c>
      <c r="B66" s="40" t="s">
        <v>6</v>
      </c>
      <c r="C66" s="21" t="s">
        <v>67</v>
      </c>
      <c r="D66" s="45">
        <f t="shared" si="3"/>
        <v>3793.66</v>
      </c>
      <c r="E66" s="45">
        <f t="shared" si="3"/>
        <v>126032.6</v>
      </c>
      <c r="F66" s="47">
        <f t="shared" si="0"/>
        <v>3322.1901804589761</v>
      </c>
    </row>
    <row r="67" spans="1:6" ht="45.75" x14ac:dyDescent="0.25">
      <c r="A67" s="39" t="s">
        <v>66</v>
      </c>
      <c r="B67" s="40" t="s">
        <v>6</v>
      </c>
      <c r="C67" s="21" t="s">
        <v>129</v>
      </c>
      <c r="D67" s="45">
        <v>3793.66</v>
      </c>
      <c r="E67" s="46">
        <v>126032.6</v>
      </c>
      <c r="F67" s="47">
        <f t="shared" si="0"/>
        <v>3322.1901804589761</v>
      </c>
    </row>
    <row r="68" spans="1:6" x14ac:dyDescent="0.25">
      <c r="A68" s="39" t="s">
        <v>68</v>
      </c>
      <c r="B68" s="40" t="s">
        <v>6</v>
      </c>
      <c r="C68" s="21" t="s">
        <v>69</v>
      </c>
      <c r="D68" s="45">
        <f t="shared" ref="D68:E70" si="4">D69</f>
        <v>16963.560000000001</v>
      </c>
      <c r="E68" s="45">
        <f t="shared" si="4"/>
        <v>50134.98</v>
      </c>
      <c r="F68" s="47">
        <f t="shared" si="0"/>
        <v>295.54515679491806</v>
      </c>
    </row>
    <row r="69" spans="1:6" x14ac:dyDescent="0.25">
      <c r="A69" s="39" t="s">
        <v>70</v>
      </c>
      <c r="B69" s="40" t="s">
        <v>6</v>
      </c>
      <c r="C69" s="21" t="s">
        <v>71</v>
      </c>
      <c r="D69" s="45">
        <f t="shared" si="4"/>
        <v>16963.560000000001</v>
      </c>
      <c r="E69" s="45">
        <f t="shared" si="4"/>
        <v>50134.98</v>
      </c>
      <c r="F69" s="47">
        <f t="shared" si="0"/>
        <v>295.54515679491806</v>
      </c>
    </row>
    <row r="70" spans="1:6" ht="23.25" x14ac:dyDescent="0.25">
      <c r="A70" s="39" t="s">
        <v>72</v>
      </c>
      <c r="B70" s="40" t="s">
        <v>6</v>
      </c>
      <c r="C70" s="21" t="s">
        <v>130</v>
      </c>
      <c r="D70" s="45">
        <f t="shared" si="4"/>
        <v>16963.560000000001</v>
      </c>
      <c r="E70" s="45">
        <f t="shared" si="4"/>
        <v>50134.98</v>
      </c>
      <c r="F70" s="47">
        <f t="shared" si="0"/>
        <v>295.54515679491806</v>
      </c>
    </row>
    <row r="71" spans="1:6" ht="23.25" x14ac:dyDescent="0.25">
      <c r="A71" s="39" t="s">
        <v>72</v>
      </c>
      <c r="B71" s="40" t="s">
        <v>6</v>
      </c>
      <c r="C71" s="21" t="s">
        <v>90</v>
      </c>
      <c r="D71" s="45">
        <v>16963.560000000001</v>
      </c>
      <c r="E71" s="46">
        <v>50134.98</v>
      </c>
      <c r="F71" s="47">
        <f t="shared" si="0"/>
        <v>295.54515679491806</v>
      </c>
    </row>
    <row r="72" spans="1:6" x14ac:dyDescent="0.25">
      <c r="A72" s="39" t="s">
        <v>73</v>
      </c>
      <c r="B72" s="40" t="s">
        <v>6</v>
      </c>
      <c r="C72" s="21" t="s">
        <v>74</v>
      </c>
      <c r="D72" s="45">
        <f>D73</f>
        <v>4909186.8</v>
      </c>
      <c r="E72" s="45">
        <f>E73</f>
        <v>4830084.5</v>
      </c>
      <c r="F72" s="47">
        <f t="shared" si="0"/>
        <v>98.388688326139885</v>
      </c>
    </row>
    <row r="73" spans="1:6" ht="34.5" x14ac:dyDescent="0.25">
      <c r="A73" s="39" t="s">
        <v>75</v>
      </c>
      <c r="B73" s="40" t="s">
        <v>6</v>
      </c>
      <c r="C73" s="21" t="s">
        <v>76</v>
      </c>
      <c r="D73" s="45">
        <f>D74+D81+D90</f>
        <v>4909186.8</v>
      </c>
      <c r="E73" s="45">
        <f>E74+E81+E97</f>
        <v>4830084.5</v>
      </c>
      <c r="F73" s="47">
        <f t="shared" si="0"/>
        <v>98.388688326139885</v>
      </c>
    </row>
    <row r="74" spans="1:6" ht="23.25" x14ac:dyDescent="0.25">
      <c r="A74" s="39" t="s">
        <v>77</v>
      </c>
      <c r="B74" s="40" t="s">
        <v>6</v>
      </c>
      <c r="C74" s="21" t="s">
        <v>94</v>
      </c>
      <c r="D74" s="45">
        <f>D75+D78</f>
        <v>3588870.2</v>
      </c>
      <c r="E74" s="45">
        <f>E75+E78</f>
        <v>3521382</v>
      </c>
      <c r="F74" s="47">
        <f t="shared" ref="F74:F96" si="5">E74/D74*100</f>
        <v>98.119514046509664</v>
      </c>
    </row>
    <row r="75" spans="1:6" x14ac:dyDescent="0.25">
      <c r="A75" s="39" t="s">
        <v>78</v>
      </c>
      <c r="B75" s="40" t="s">
        <v>6</v>
      </c>
      <c r="C75" s="21" t="s">
        <v>95</v>
      </c>
      <c r="D75" s="45">
        <f>D76</f>
        <v>3224950.2</v>
      </c>
      <c r="E75" s="45">
        <f>E76</f>
        <v>3292248</v>
      </c>
      <c r="F75" s="47">
        <f t="shared" si="5"/>
        <v>102.08678571222588</v>
      </c>
    </row>
    <row r="76" spans="1:6" ht="23.25" x14ac:dyDescent="0.25">
      <c r="A76" s="39" t="s">
        <v>79</v>
      </c>
      <c r="B76" s="40" t="s">
        <v>6</v>
      </c>
      <c r="C76" s="21" t="s">
        <v>96</v>
      </c>
      <c r="D76" s="45">
        <f>D77</f>
        <v>3224950.2</v>
      </c>
      <c r="E76" s="45">
        <f>E77</f>
        <v>3292248</v>
      </c>
      <c r="F76" s="47">
        <f t="shared" si="5"/>
        <v>102.08678571222588</v>
      </c>
    </row>
    <row r="77" spans="1:6" ht="23.25" x14ac:dyDescent="0.25">
      <c r="A77" s="39" t="s">
        <v>79</v>
      </c>
      <c r="B77" s="40" t="s">
        <v>6</v>
      </c>
      <c r="C77" s="21" t="s">
        <v>131</v>
      </c>
      <c r="D77" s="45">
        <v>3224950.2</v>
      </c>
      <c r="E77" s="46">
        <v>3292248</v>
      </c>
      <c r="F77" s="47">
        <f t="shared" si="5"/>
        <v>102.08678571222588</v>
      </c>
    </row>
    <row r="78" spans="1:6" ht="23.25" x14ac:dyDescent="0.25">
      <c r="A78" s="39" t="s">
        <v>132</v>
      </c>
      <c r="B78" s="40" t="s">
        <v>6</v>
      </c>
      <c r="C78" s="21" t="s">
        <v>133</v>
      </c>
      <c r="D78" s="45">
        <f>D79</f>
        <v>363920</v>
      </c>
      <c r="E78" s="45">
        <f>E79</f>
        <v>229134</v>
      </c>
      <c r="F78" s="47">
        <f t="shared" si="5"/>
        <v>62.962739063530449</v>
      </c>
    </row>
    <row r="79" spans="1:6" ht="23.25" x14ac:dyDescent="0.25">
      <c r="A79" s="39" t="s">
        <v>93</v>
      </c>
      <c r="B79" s="40" t="s">
        <v>6</v>
      </c>
      <c r="C79" s="21" t="s">
        <v>134</v>
      </c>
      <c r="D79" s="45">
        <f>D80</f>
        <v>363920</v>
      </c>
      <c r="E79" s="45">
        <f>E80</f>
        <v>229134</v>
      </c>
      <c r="F79" s="47">
        <f t="shared" si="5"/>
        <v>62.962739063530449</v>
      </c>
    </row>
    <row r="80" spans="1:6" ht="23.25" x14ac:dyDescent="0.25">
      <c r="A80" s="39" t="s">
        <v>93</v>
      </c>
      <c r="B80" s="40" t="s">
        <v>6</v>
      </c>
      <c r="C80" s="21" t="s">
        <v>135</v>
      </c>
      <c r="D80" s="45">
        <v>363920</v>
      </c>
      <c r="E80" s="46">
        <v>229134</v>
      </c>
      <c r="F80" s="47">
        <f t="shared" si="5"/>
        <v>62.962739063530449</v>
      </c>
    </row>
    <row r="81" spans="1:6" ht="23.25" x14ac:dyDescent="0.25">
      <c r="A81" s="39" t="s">
        <v>80</v>
      </c>
      <c r="B81" s="40" t="s">
        <v>6</v>
      </c>
      <c r="C81" s="21" t="s">
        <v>100</v>
      </c>
      <c r="D81" s="45">
        <f>D87</f>
        <v>1316481</v>
      </c>
      <c r="E81" s="46">
        <f>E87</f>
        <v>1308702.5</v>
      </c>
      <c r="F81" s="47">
        <f t="shared" si="5"/>
        <v>99.409144530000816</v>
      </c>
    </row>
    <row r="82" spans="1:6" ht="67.5" customHeight="1" x14ac:dyDescent="0.25">
      <c r="A82" s="39" t="s">
        <v>156</v>
      </c>
      <c r="B82" s="40">
        <v>10</v>
      </c>
      <c r="C82" s="21" t="s">
        <v>157</v>
      </c>
      <c r="D82" s="45"/>
      <c r="E82" s="46"/>
      <c r="F82" s="47"/>
    </row>
    <row r="83" spans="1:6" ht="64.5" customHeight="1" x14ac:dyDescent="0.25">
      <c r="A83" s="39" t="s">
        <v>159</v>
      </c>
      <c r="B83" s="40">
        <v>10</v>
      </c>
      <c r="C83" s="21" t="s">
        <v>158</v>
      </c>
      <c r="D83" s="45"/>
      <c r="E83" s="46"/>
      <c r="F83" s="47"/>
    </row>
    <row r="84" spans="1:6" x14ac:dyDescent="0.25">
      <c r="A84" s="39" t="s">
        <v>136</v>
      </c>
      <c r="B84" s="40" t="s">
        <v>6</v>
      </c>
      <c r="C84" s="21" t="s">
        <v>137</v>
      </c>
      <c r="D84" s="45"/>
      <c r="E84" s="46"/>
      <c r="F84" s="47"/>
    </row>
    <row r="85" spans="1:6" ht="23.25" x14ac:dyDescent="0.25">
      <c r="A85" s="39" t="s">
        <v>138</v>
      </c>
      <c r="B85" s="40" t="s">
        <v>6</v>
      </c>
      <c r="C85" s="21" t="s">
        <v>139</v>
      </c>
      <c r="D85" s="45"/>
      <c r="E85" s="46"/>
      <c r="F85" s="47"/>
    </row>
    <row r="86" spans="1:6" ht="23.25" x14ac:dyDescent="0.25">
      <c r="A86" s="39" t="s">
        <v>138</v>
      </c>
      <c r="B86" s="40" t="s">
        <v>6</v>
      </c>
      <c r="C86" s="21" t="s">
        <v>140</v>
      </c>
      <c r="D86" s="45"/>
      <c r="E86" s="46"/>
      <c r="F86" s="47"/>
    </row>
    <row r="87" spans="1:6" x14ac:dyDescent="0.25">
      <c r="A87" s="39" t="s">
        <v>81</v>
      </c>
      <c r="B87" s="40" t="s">
        <v>6</v>
      </c>
      <c r="C87" s="21" t="s">
        <v>99</v>
      </c>
      <c r="D87" s="45">
        <f>D88</f>
        <v>1316481</v>
      </c>
      <c r="E87" s="46">
        <f>E88</f>
        <v>1308702.5</v>
      </c>
      <c r="F87" s="47">
        <f t="shared" si="5"/>
        <v>99.409144530000816</v>
      </c>
    </row>
    <row r="88" spans="1:6" x14ac:dyDescent="0.25">
      <c r="A88" s="39" t="s">
        <v>82</v>
      </c>
      <c r="B88" s="40" t="s">
        <v>6</v>
      </c>
      <c r="C88" s="21" t="s">
        <v>98</v>
      </c>
      <c r="D88" s="45">
        <f>D89</f>
        <v>1316481</v>
      </c>
      <c r="E88" s="46">
        <f>E89</f>
        <v>1308702.5</v>
      </c>
      <c r="F88" s="47">
        <f t="shared" si="5"/>
        <v>99.409144530000816</v>
      </c>
    </row>
    <row r="89" spans="1:6" x14ac:dyDescent="0.25">
      <c r="A89" s="39" t="s">
        <v>82</v>
      </c>
      <c r="B89" s="40" t="s">
        <v>6</v>
      </c>
      <c r="C89" s="21" t="s">
        <v>97</v>
      </c>
      <c r="D89" s="45">
        <v>1316481</v>
      </c>
      <c r="E89" s="46">
        <v>1308702.5</v>
      </c>
      <c r="F89" s="47">
        <f t="shared" si="5"/>
        <v>99.409144530000816</v>
      </c>
    </row>
    <row r="90" spans="1:6" ht="23.25" x14ac:dyDescent="0.25">
      <c r="A90" s="39" t="s">
        <v>83</v>
      </c>
      <c r="B90" s="40" t="s">
        <v>6</v>
      </c>
      <c r="C90" s="21" t="s">
        <v>101</v>
      </c>
      <c r="D90" s="45">
        <f>D91</f>
        <v>3835.6</v>
      </c>
      <c r="E90" s="51"/>
      <c r="F90" s="47"/>
    </row>
    <row r="91" spans="1:6" ht="45.75" x14ac:dyDescent="0.25">
      <c r="A91" s="39" t="s">
        <v>141</v>
      </c>
      <c r="B91" s="40" t="s">
        <v>6</v>
      </c>
      <c r="C91" s="21" t="s">
        <v>142</v>
      </c>
      <c r="D91" s="45">
        <f>D92</f>
        <v>3835.6</v>
      </c>
      <c r="E91" s="51"/>
      <c r="F91" s="47"/>
    </row>
    <row r="92" spans="1:6" ht="57" x14ac:dyDescent="0.25">
      <c r="A92" s="39" t="s">
        <v>143</v>
      </c>
      <c r="B92" s="40" t="s">
        <v>6</v>
      </c>
      <c r="C92" s="21" t="s">
        <v>144</v>
      </c>
      <c r="D92" s="45">
        <f>D93</f>
        <v>3835.6</v>
      </c>
      <c r="E92" s="51"/>
      <c r="F92" s="47"/>
    </row>
    <row r="93" spans="1:6" ht="57" x14ac:dyDescent="0.25">
      <c r="A93" s="39" t="s">
        <v>143</v>
      </c>
      <c r="B93" s="40" t="s">
        <v>6</v>
      </c>
      <c r="C93" s="21" t="s">
        <v>145</v>
      </c>
      <c r="D93" s="45">
        <v>3835.6</v>
      </c>
      <c r="E93" s="46"/>
      <c r="F93" s="47"/>
    </row>
    <row r="94" spans="1:6" ht="34.5" x14ac:dyDescent="0.25">
      <c r="A94" s="39" t="s">
        <v>146</v>
      </c>
      <c r="B94" s="40" t="s">
        <v>6</v>
      </c>
      <c r="C94" s="21" t="s">
        <v>147</v>
      </c>
      <c r="D94" s="51"/>
      <c r="E94" s="46">
        <f>E95</f>
        <v>-776</v>
      </c>
      <c r="F94" s="47"/>
    </row>
    <row r="95" spans="1:6" ht="45.75" x14ac:dyDescent="0.25">
      <c r="A95" s="39" t="s">
        <v>148</v>
      </c>
      <c r="B95" s="40" t="s">
        <v>6</v>
      </c>
      <c r="C95" s="21" t="s">
        <v>149</v>
      </c>
      <c r="D95" s="51"/>
      <c r="E95" s="46">
        <f>E96</f>
        <v>-776</v>
      </c>
      <c r="F95" s="47"/>
    </row>
    <row r="96" spans="1:6" ht="45.75" x14ac:dyDescent="0.25">
      <c r="A96" s="39" t="s">
        <v>150</v>
      </c>
      <c r="B96" s="44" t="s">
        <v>6</v>
      </c>
      <c r="C96" s="23" t="s">
        <v>151</v>
      </c>
      <c r="D96" s="52"/>
      <c r="E96" s="46">
        <v>-776</v>
      </c>
      <c r="F96" s="47"/>
    </row>
    <row r="97" spans="1:6" x14ac:dyDescent="0.25">
      <c r="A97" s="19"/>
      <c r="B97" s="19"/>
      <c r="C97" s="19"/>
      <c r="D97" s="20"/>
      <c r="E97" s="12"/>
      <c r="F97" s="19"/>
    </row>
    <row r="98" spans="1:6" x14ac:dyDescent="0.25">
      <c r="A98" s="19"/>
      <c r="B98" s="19"/>
      <c r="C98" s="19"/>
      <c r="D98" s="20"/>
      <c r="E98" s="12"/>
      <c r="F98" s="19"/>
    </row>
    <row r="99" spans="1:6" x14ac:dyDescent="0.25">
      <c r="D99" s="11"/>
      <c r="E99" s="12"/>
    </row>
    <row r="100" spans="1:6" x14ac:dyDescent="0.25">
      <c r="D100" s="11"/>
      <c r="E100" s="13"/>
    </row>
    <row r="101" spans="1:6" x14ac:dyDescent="0.25">
      <c r="D101" s="11"/>
      <c r="E101" s="13"/>
    </row>
    <row r="102" spans="1:6" x14ac:dyDescent="0.25">
      <c r="D102" s="11"/>
      <c r="E102" s="13"/>
    </row>
    <row r="103" spans="1:6" x14ac:dyDescent="0.25">
      <c r="E103" s="14"/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Kozlova</cp:lastModifiedBy>
  <cp:lastPrinted>2017-04-18T05:37:47Z</cp:lastPrinted>
  <dcterms:created xsi:type="dcterms:W3CDTF">2017-04-14T06:12:20Z</dcterms:created>
  <dcterms:modified xsi:type="dcterms:W3CDTF">2019-08-27T10:51:45Z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