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Расходы по разделам" sheetId="1" r:id="rId1"/>
    <sheet name="муниц. программы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<sst xmlns="http://schemas.openxmlformats.org/spreadsheetml/2006/main" count="69" uniqueCount="66">
  <si>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% исполнения</t>
  </si>
  <si>
    <t>Наименование показателя</t>
  </si>
  <si>
    <t>код расхода по бюджетной классификации</t>
  </si>
  <si>
    <t>сумма (руб.)</t>
  </si>
  <si>
    <t>Ц.ст.</t>
  </si>
  <si>
    <t>% исполнение</t>
  </si>
  <si>
    <t>первоначальные значения 2022</t>
  </si>
  <si>
    <t>исполнение 2022</t>
  </si>
  <si>
    <t>исполнене 2022</t>
  </si>
  <si>
    <t>Сведения о фактически произведенных расходах на реализацию муниципальных программ в сравнении с первоначально утвержденным решением за 2022 год.</t>
  </si>
  <si>
    <t>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2022 год.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</si>
  <si>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</si>
  <si>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</si>
  <si>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</si>
  <si>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</si>
  <si>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</si>
  <si>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</si>
  <si>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</si>
  <si>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</si>
  <si>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</si>
  <si>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</si>
  <si>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</si>
  <si>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</si>
  <si>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</si>
  <si>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</si>
  <si>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</si>
  <si>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</si>
  <si>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</si>
  <si>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</si>
  <si>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</si>
  <si>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Другие вопросы в области социальной политики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</si>
  <si>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</si>
  <si>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</si>
  <si>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</si>
  <si>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</si>
  <si>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</si>
  <si>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</si>
  <si>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</si>
  <si>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</si>
  <si>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</si>
  <si>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</si>
  <si>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</si>
  <si>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</si>
  <si>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</si>
  <si>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</si>
  <si>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</si>
  <si>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</si>
  <si>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</si>
  <si>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</si>
  <si>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</si>
  <si>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1006</t>
  </si>
  <si>
    <t>ВСЕГО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</si>
  <si>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</si>
  <si>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 xml:space="preserve">    Муниципальная программа "Развитие культуры на территории Пестяковского городского поселения"</t>
  </si>
  <si>
    <t xml:space="preserve">    Муниципальная программа "Обеспечение безопасности жизнедеятельности в Пестяковском городском поселении"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</si>
  <si>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</si>
  <si>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</si>
  <si>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 xml:space="preserve">    Муниципальная программа "Забота и внимание на территории Пестяковского городского поселения"</t>
  </si>
  <si>
    <t>0100000000</t>
  </si>
  <si>
    <t>0300000000</t>
  </si>
  <si>
    <t>0400000000</t>
  </si>
  <si>
    <t>0500000000</t>
  </si>
  <si>
    <t>0600000000</t>
  </si>
  <si>
    <t>0700000000</t>
  </si>
  <si>
    <t xml:space="preserve">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</si>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</sst>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0.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" fontId="41" fillId="0" borderId="10">
      <alignment horizontal="center" vertical="top" shrinkToFit="1"/>
      <protection/>
    </xf>
    <xf numFmtId="0" fontId="41" fillId="0" borderId="10">
      <alignment horizontal="center" vertical="center" wrapText="1"/>
      <protection/>
    </xf>
    <xf numFmtId="49" fontId="41" fillId="0" borderId="10">
      <alignment horizontal="center" vertical="top" shrinkToFit="1"/>
      <protection/>
    </xf>
    <xf numFmtId="0" fontId="42" fillId="0" borderId="10">
      <alignment horizontal="left"/>
      <protection/>
    </xf>
    <xf numFmtId="4" fontId="42" fillId="44" borderId="10">
      <alignment horizontal="right" vertical="top" shrinkToFit="1"/>
      <protection/>
    </xf>
    <xf numFmtId="0" fontId="42" fillId="0" borderId="10">
      <alignment vertical="top" wrapText="1"/>
      <protection/>
    </xf>
    <xf numFmtId="4" fontId="42" fillId="45" borderId="10">
      <alignment horizontal="right" vertical="top" shrinkToFit="1"/>
      <protection/>
    </xf>
    <xf numFmtId="0" fontId="42" fillId="0" borderId="10">
      <alignment vertical="top" wrapText="1"/>
      <protection/>
    </xf>
    <xf numFmtId="4" fontId="42" fillId="45" borderId="10">
      <alignment horizontal="right" vertical="top" shrinkToFit="1"/>
      <protection/>
    </xf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43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46" borderId="10" xfId="0" applyNumberFormat="1" applyFont="1" applyFill="1" applyBorder="1" applyAlignment="1">
      <alignment horizontal="center" vertical="center" wrapText="1"/>
    </xf>
    <xf numFmtId="172" fontId="45" fillId="46" borderId="10" xfId="105" applyNumberFormat="1" applyFont="1" applyFill="1" applyBorder="1" applyAlignment="1">
      <alignment horizontal="center" vertical="center"/>
    </xf>
    <xf numFmtId="0" fontId="44" fillId="46" borderId="0" xfId="0" applyFont="1" applyFill="1" applyAlignment="1">
      <alignment/>
    </xf>
    <xf numFmtId="0" fontId="0" fillId="46" borderId="0" xfId="0" applyFill="1" applyAlignment="1">
      <alignment/>
    </xf>
    <xf numFmtId="49" fontId="46" fillId="46" borderId="10" xfId="0" applyNumberFormat="1" applyFont="1" applyFill="1" applyBorder="1" applyAlignment="1">
      <alignment horizontal="left" wrapText="1"/>
    </xf>
    <xf numFmtId="172" fontId="47" fillId="46" borderId="10" xfId="105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" fontId="47" fillId="46" borderId="10" xfId="80" applyNumberFormat="1" applyFont="1" applyFill="1" applyAlignment="1" applyProtection="1">
      <alignment horizontal="center" shrinkToFit="1"/>
      <protection/>
    </xf>
    <xf numFmtId="4" fontId="45" fillId="46" borderId="10" xfId="80" applyNumberFormat="1" applyFont="1" applyFill="1" applyAlignment="1" applyProtection="1">
      <alignment horizontal="center" shrinkToFit="1"/>
      <protection/>
    </xf>
    <xf numFmtId="4" fontId="45" fillId="46" borderId="10" xfId="0" applyNumberFormat="1" applyFont="1" applyFill="1" applyBorder="1" applyAlignment="1">
      <alignment horizontal="center"/>
    </xf>
    <xf numFmtId="49" fontId="44" fillId="46" borderId="10" xfId="0" applyNumberFormat="1" applyFont="1" applyFill="1" applyBorder="1" applyAlignment="1">
      <alignment horizontal="center" wrapText="1"/>
    </xf>
    <xf numFmtId="0" fontId="47" fillId="0" borderId="10" xfId="79" applyNumberFormat="1" applyFont="1" applyAlignment="1" applyProtection="1">
      <alignment horizontal="left" vertical="top" wrapText="1"/>
      <protection/>
    </xf>
    <xf numFmtId="1" fontId="47" fillId="0" borderId="10" xfId="74" applyNumberFormat="1" applyFont="1" applyAlignment="1" applyProtection="1">
      <alignment horizontal="center" shrinkToFit="1"/>
      <protection/>
    </xf>
    <xf numFmtId="0" fontId="45" fillId="0" borderId="10" xfId="79" applyNumberFormat="1" applyFont="1" applyAlignment="1" applyProtection="1">
      <alignment horizontal="left" vertical="top" wrapText="1"/>
      <protection/>
    </xf>
    <xf numFmtId="1" fontId="45" fillId="0" borderId="10" xfId="74" applyNumberFormat="1" applyFont="1" applyAlignment="1" applyProtection="1">
      <alignment horizontal="center" shrinkToFit="1"/>
      <protection/>
    </xf>
    <xf numFmtId="4" fontId="47" fillId="46" borderId="10" xfId="75" applyNumberFormat="1" applyFont="1" applyFill="1" applyAlignment="1" applyProtection="1">
      <alignment horizontal="center" shrinkToFit="1"/>
      <protection/>
    </xf>
    <xf numFmtId="0" fontId="45" fillId="0" borderId="10" xfId="79" applyNumberFormat="1" applyFont="1" applyProtection="1">
      <alignment vertical="top" wrapText="1"/>
      <protection/>
    </xf>
    <xf numFmtId="1" fontId="45" fillId="0" borderId="10" xfId="74" applyNumberFormat="1" applyFont="1" applyProtection="1">
      <alignment horizontal="center" vertical="top" shrinkToFit="1"/>
      <protection/>
    </xf>
    <xf numFmtId="4" fontId="45" fillId="46" borderId="10" xfId="80" applyNumberFormat="1" applyFont="1" applyFill="1" applyProtection="1">
      <alignment horizontal="right" vertical="top" shrinkToFit="1"/>
      <protection/>
    </xf>
    <xf numFmtId="0" fontId="45" fillId="0" borderId="11" xfId="79" applyNumberFormat="1" applyFont="1" applyBorder="1" applyProtection="1">
      <alignment vertical="top" wrapText="1"/>
      <protection/>
    </xf>
    <xf numFmtId="1" fontId="45" fillId="0" borderId="11" xfId="74" applyNumberFormat="1" applyFont="1" applyBorder="1" applyProtection="1">
      <alignment horizontal="center" vertical="top" shrinkToFit="1"/>
      <protection/>
    </xf>
    <xf numFmtId="4" fontId="45" fillId="46" borderId="11" xfId="80" applyNumberFormat="1" applyFont="1" applyFill="1" applyBorder="1" applyProtection="1">
      <alignment horizontal="right" vertical="top" shrinkToFit="1"/>
      <protection/>
    </xf>
    <xf numFmtId="0" fontId="45" fillId="0" borderId="12" xfId="79" applyNumberFormat="1" applyFont="1" applyBorder="1" applyProtection="1">
      <alignment vertical="top" wrapText="1"/>
      <protection/>
    </xf>
    <xf numFmtId="1" fontId="45" fillId="0" borderId="12" xfId="74" applyNumberFormat="1" applyFont="1" applyBorder="1" applyProtection="1">
      <alignment horizontal="center" vertical="top" shrinkToFit="1"/>
      <protection/>
    </xf>
    <xf numFmtId="4" fontId="45" fillId="46" borderId="12" xfId="80" applyNumberFormat="1" applyFont="1" applyFill="1" applyBorder="1" applyProtection="1">
      <alignment horizontal="right" vertical="top" shrinkToFit="1"/>
      <protection/>
    </xf>
    <xf numFmtId="0" fontId="46" fillId="0" borderId="12" xfId="0" applyFont="1" applyBorder="1" applyAlignment="1">
      <alignment/>
    </xf>
    <xf numFmtId="4" fontId="46" fillId="46" borderId="12" xfId="0" applyNumberFormat="1" applyFont="1" applyFill="1" applyBorder="1" applyAlignment="1">
      <alignment/>
    </xf>
    <xf numFmtId="172" fontId="45" fillId="46" borderId="10" xfId="105" applyNumberFormat="1" applyFont="1" applyFill="1" applyBorder="1" applyAlignment="1" applyProtection="1">
      <alignment horizontal="right" vertical="top" shrinkToFit="1"/>
      <protection/>
    </xf>
    <xf numFmtId="0" fontId="48" fillId="0" borderId="0" xfId="0" applyFont="1" applyAlignment="1">
      <alignment horizontal="center" wrapText="1"/>
    </xf>
    <xf numFmtId="0" fontId="44" fillId="46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1" fillId="46" borderId="10" xfId="75" applyNumberFormat="1" applyFill="1" applyProtection="1">
      <alignment horizontal="center" vertical="center" wrapText="1"/>
      <protection/>
    </xf>
    <xf numFmtId="0" fontId="41" fillId="46" borderId="10" xfId="75" applyFill="1" applyProtection="1">
      <alignment horizontal="center" vertical="center" wrapText="1"/>
      <protection locked="0"/>
    </xf>
    <xf numFmtId="0" fontId="41" fillId="0" borderId="10" xfId="75" applyNumberFormat="1" applyProtection="1">
      <alignment horizontal="center" vertical="center" wrapText="1"/>
      <protection/>
    </xf>
    <xf numFmtId="0" fontId="41" fillId="0" borderId="10" xfId="75" applyProtection="1">
      <alignment horizontal="center" vertical="center" wrapText="1"/>
      <protection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5" xfId="74"/>
    <cellStyle name="xl28" xfId="75"/>
    <cellStyle name="xl31" xfId="76"/>
    <cellStyle name="xl35" xfId="77"/>
    <cellStyle name="xl36" xfId="78"/>
    <cellStyle name="xl37" xfId="79"/>
    <cellStyle name="xl38" xfId="80"/>
    <cellStyle name="xl40" xfId="81"/>
    <cellStyle name="xl4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4">
      <selection activeCell="J17" sqref="J17"/>
    </sheetView>
  </sheetViews>
  <sheetFormatPr defaultColWidth="9.140625" defaultRowHeight="15"/>
  <cols>
    <col min="1" max="1" width="50.8515625" style="0" customWidth="1"/>
    <col min="2" max="2" width="8.7109375" style="0" customWidth="1"/>
    <col min="3" max="4" width="15.8515625" style="5" customWidth="1"/>
    <col min="5" max="5" width="12.7109375" style="0" customWidth="1"/>
    <col min="6" max="6" width="5.8515625" style="0" customWidth="1"/>
  </cols>
  <sheetData>
    <row r="1" spans="1:6" ht="57" customHeight="1">
      <c r="A1" s="30" t="s">
        <v>10</v>
      </c>
      <c r="B1" s="30"/>
      <c r="C1" s="30"/>
      <c r="D1" s="30"/>
      <c r="E1" s="30"/>
      <c r="F1" s="30"/>
    </row>
    <row r="2" spans="1:6" ht="15">
      <c r="A2" s="1"/>
      <c r="B2" s="1"/>
      <c r="C2" s="4"/>
      <c r="D2" s="4"/>
      <c r="E2" s="1"/>
      <c r="F2" s="1"/>
    </row>
    <row r="3" spans="1:5" ht="15">
      <c r="A3" s="31"/>
      <c r="B3" s="31"/>
      <c r="C3" s="31" t="s">
        <v>3</v>
      </c>
      <c r="D3" s="31"/>
      <c r="E3" s="31"/>
    </row>
    <row r="4" spans="1:5" ht="108.75" customHeight="1">
      <c r="A4" s="2" t="s">
        <v>1</v>
      </c>
      <c r="B4" s="2" t="s">
        <v>2</v>
      </c>
      <c r="C4" s="2" t="s">
        <v>6</v>
      </c>
      <c r="D4" s="2" t="s">
        <v>7</v>
      </c>
      <c r="E4" s="2" t="s">
        <v>0</v>
      </c>
    </row>
    <row r="5" spans="1:5" s="8" customFormat="1" ht="15">
      <c r="A5" s="13" t="s">
        <v>11</v>
      </c>
      <c r="B5" s="14" t="s">
        <v>31</v>
      </c>
      <c r="C5" s="9">
        <v>1242116.26</v>
      </c>
      <c r="D5" s="9">
        <v>1096949.67</v>
      </c>
      <c r="E5" s="7">
        <f aca="true" t="shared" si="0" ref="E5:E25">D5/C5</f>
        <v>0.8831296274955776</v>
      </c>
    </row>
    <row r="6" spans="1:5" ht="45">
      <c r="A6" s="15" t="s">
        <v>12</v>
      </c>
      <c r="B6" s="16" t="s">
        <v>32</v>
      </c>
      <c r="C6" s="10">
        <v>736301</v>
      </c>
      <c r="D6" s="10">
        <v>742403</v>
      </c>
      <c r="E6" s="3">
        <f t="shared" si="0"/>
        <v>1.0082873716048193</v>
      </c>
    </row>
    <row r="7" spans="1:5" ht="50.25" customHeight="1">
      <c r="A7" s="15" t="s">
        <v>13</v>
      </c>
      <c r="B7" s="16" t="s">
        <v>33</v>
      </c>
      <c r="C7" s="10">
        <v>196134.26</v>
      </c>
      <c r="D7" s="10">
        <v>191851.67</v>
      </c>
      <c r="E7" s="3">
        <f t="shared" si="0"/>
        <v>0.9781650079899351</v>
      </c>
    </row>
    <row r="8" spans="1:5" ht="50.25" customHeight="1">
      <c r="A8" s="15" t="s">
        <v>14</v>
      </c>
      <c r="B8" s="16" t="s">
        <v>34</v>
      </c>
      <c r="C8" s="11">
        <v>0</v>
      </c>
      <c r="D8" s="10">
        <v>70000</v>
      </c>
      <c r="E8" s="3"/>
    </row>
    <row r="9" spans="1:5" ht="15">
      <c r="A9" s="15" t="s">
        <v>15</v>
      </c>
      <c r="B9" s="16" t="s">
        <v>35</v>
      </c>
      <c r="C9" s="10">
        <v>50000</v>
      </c>
      <c r="D9" s="10">
        <v>0</v>
      </c>
      <c r="E9" s="3">
        <f t="shared" si="0"/>
        <v>0</v>
      </c>
    </row>
    <row r="10" spans="1:5" ht="15">
      <c r="A10" s="15" t="s">
        <v>16</v>
      </c>
      <c r="B10" s="16" t="s">
        <v>36</v>
      </c>
      <c r="C10" s="10">
        <v>259681</v>
      </c>
      <c r="D10" s="10">
        <v>92695</v>
      </c>
      <c r="E10" s="3">
        <f t="shared" si="0"/>
        <v>0.35695718978284896</v>
      </c>
    </row>
    <row r="11" spans="1:5" s="8" customFormat="1" ht="28.5">
      <c r="A11" s="13" t="s">
        <v>17</v>
      </c>
      <c r="B11" s="14" t="s">
        <v>37</v>
      </c>
      <c r="C11" s="9">
        <v>119500</v>
      </c>
      <c r="D11" s="9">
        <v>108148</v>
      </c>
      <c r="E11" s="7">
        <f t="shared" si="0"/>
        <v>0.9050041841004184</v>
      </c>
    </row>
    <row r="12" spans="1:5" ht="15">
      <c r="A12" s="15" t="s">
        <v>18</v>
      </c>
      <c r="B12" s="16" t="s">
        <v>38</v>
      </c>
      <c r="C12" s="10">
        <v>119500</v>
      </c>
      <c r="D12" s="10">
        <v>108148</v>
      </c>
      <c r="E12" s="3">
        <f t="shared" si="0"/>
        <v>0.9050041841004184</v>
      </c>
    </row>
    <row r="13" spans="1:5" s="8" customFormat="1" ht="15">
      <c r="A13" s="13" t="s">
        <v>19</v>
      </c>
      <c r="B13" s="14" t="s">
        <v>39</v>
      </c>
      <c r="C13" s="9">
        <v>4023713.55</v>
      </c>
      <c r="D13" s="9">
        <v>14803327</v>
      </c>
      <c r="E13" s="7">
        <f t="shared" si="0"/>
        <v>3.6790210873733793</v>
      </c>
    </row>
    <row r="14" spans="1:5" ht="15">
      <c r="A14" s="15" t="s">
        <v>20</v>
      </c>
      <c r="B14" s="16" t="s">
        <v>40</v>
      </c>
      <c r="C14" s="10">
        <v>3536713.55</v>
      </c>
      <c r="D14" s="10">
        <v>14717556.2</v>
      </c>
      <c r="E14" s="3">
        <f t="shared" si="0"/>
        <v>4.161365061640347</v>
      </c>
    </row>
    <row r="15" spans="1:5" ht="21.75" customHeight="1">
      <c r="A15" s="15" t="s">
        <v>21</v>
      </c>
      <c r="B15" s="16" t="s">
        <v>41</v>
      </c>
      <c r="C15" s="10">
        <v>487000</v>
      </c>
      <c r="D15" s="10">
        <v>85770.8</v>
      </c>
      <c r="E15" s="3">
        <f t="shared" si="0"/>
        <v>0.17612073921971252</v>
      </c>
    </row>
    <row r="16" spans="1:5" s="8" customFormat="1" ht="28.5">
      <c r="A16" s="13" t="s">
        <v>22</v>
      </c>
      <c r="B16" s="14" t="s">
        <v>42</v>
      </c>
      <c r="C16" s="9">
        <v>5876487.91</v>
      </c>
      <c r="D16" s="9">
        <v>9235636.02</v>
      </c>
      <c r="E16" s="7">
        <f t="shared" si="0"/>
        <v>1.5716251205560634</v>
      </c>
    </row>
    <row r="17" spans="1:5" ht="15">
      <c r="A17" s="15" t="s">
        <v>23</v>
      </c>
      <c r="B17" s="16" t="s">
        <v>43</v>
      </c>
      <c r="C17" s="10">
        <v>145610.52</v>
      </c>
      <c r="D17" s="10">
        <v>187620.04</v>
      </c>
      <c r="E17" s="3">
        <f t="shared" si="0"/>
        <v>1.2885060777202089</v>
      </c>
    </row>
    <row r="18" spans="1:5" ht="15">
      <c r="A18" s="15" t="s">
        <v>24</v>
      </c>
      <c r="B18" s="16" t="s">
        <v>44</v>
      </c>
      <c r="C18" s="10">
        <v>971561.45</v>
      </c>
      <c r="D18" s="10">
        <v>1151522.44</v>
      </c>
      <c r="E18" s="3">
        <f t="shared" si="0"/>
        <v>1.1852286234699823</v>
      </c>
    </row>
    <row r="19" spans="1:5" ht="15">
      <c r="A19" s="15" t="s">
        <v>25</v>
      </c>
      <c r="B19" s="16" t="s">
        <v>45</v>
      </c>
      <c r="C19" s="10">
        <v>4759315.94</v>
      </c>
      <c r="D19" s="10">
        <v>7896493.54</v>
      </c>
      <c r="E19" s="3">
        <f t="shared" si="0"/>
        <v>1.6591656531211498</v>
      </c>
    </row>
    <row r="20" spans="1:5" s="8" customFormat="1" ht="15">
      <c r="A20" s="13" t="s">
        <v>26</v>
      </c>
      <c r="B20" s="14" t="s">
        <v>46</v>
      </c>
      <c r="C20" s="9">
        <v>14895593.18</v>
      </c>
      <c r="D20" s="9">
        <v>16090762.46</v>
      </c>
      <c r="E20" s="7">
        <f t="shared" si="0"/>
        <v>1.0802364340619028</v>
      </c>
    </row>
    <row r="21" spans="1:5" ht="15">
      <c r="A21" s="15" t="s">
        <v>27</v>
      </c>
      <c r="B21" s="16" t="s">
        <v>47</v>
      </c>
      <c r="C21" s="10">
        <v>14895593.18</v>
      </c>
      <c r="D21" s="10">
        <v>16090762.46</v>
      </c>
      <c r="E21" s="3">
        <f t="shared" si="0"/>
        <v>1.0802364340619028</v>
      </c>
    </row>
    <row r="22" spans="1:5" s="8" customFormat="1" ht="15">
      <c r="A22" s="13" t="s">
        <v>28</v>
      </c>
      <c r="B22" s="14" t="s">
        <v>48</v>
      </c>
      <c r="C22" s="9">
        <v>92500</v>
      </c>
      <c r="D22" s="9">
        <v>92500</v>
      </c>
      <c r="E22" s="7">
        <f t="shared" si="0"/>
        <v>1</v>
      </c>
    </row>
    <row r="23" spans="1:5" ht="15">
      <c r="A23" s="15" t="s">
        <v>29</v>
      </c>
      <c r="B23" s="16" t="s">
        <v>49</v>
      </c>
      <c r="C23" s="10">
        <v>36000</v>
      </c>
      <c r="D23" s="10">
        <v>36000</v>
      </c>
      <c r="E23" s="3">
        <f t="shared" si="0"/>
        <v>1</v>
      </c>
    </row>
    <row r="24" spans="1:5" ht="15">
      <c r="A24" s="15" t="s">
        <v>30</v>
      </c>
      <c r="B24" s="16" t="s">
        <v>50</v>
      </c>
      <c r="C24" s="10">
        <v>56500</v>
      </c>
      <c r="D24" s="10">
        <v>56500</v>
      </c>
      <c r="E24" s="3">
        <f t="shared" si="0"/>
        <v>1</v>
      </c>
    </row>
    <row r="25" spans="1:5" ht="17.25" customHeight="1">
      <c r="A25" s="6" t="s">
        <v>51</v>
      </c>
      <c r="B25" s="12"/>
      <c r="C25" s="17">
        <f>C5+C11+C13+C16+C20+C22</f>
        <v>26249910.9</v>
      </c>
      <c r="D25" s="17">
        <f>D5+D11+D13+D16+D20+D22</f>
        <v>41427323.15</v>
      </c>
      <c r="E25" s="7">
        <f t="shared" si="0"/>
        <v>1.5781890958723217</v>
      </c>
    </row>
  </sheetData>
  <sheetProtection/>
  <mergeCells count="3">
    <mergeCell ref="A1:F1"/>
    <mergeCell ref="A3:B3"/>
    <mergeCell ref="C3:E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6.421875" style="0" customWidth="1"/>
    <col min="2" max="2" width="14.00390625" style="0" customWidth="1"/>
    <col min="3" max="3" width="15.140625" style="5" customWidth="1"/>
    <col min="4" max="4" width="15.28125" style="5" customWidth="1"/>
    <col min="5" max="5" width="10.00390625" style="0" customWidth="1"/>
  </cols>
  <sheetData>
    <row r="2" spans="1:5" ht="28.5" customHeight="1">
      <c r="A2" s="32" t="s">
        <v>9</v>
      </c>
      <c r="B2" s="32"/>
      <c r="C2" s="32"/>
      <c r="D2" s="32"/>
      <c r="E2" s="32"/>
    </row>
    <row r="4" spans="1:5" ht="15">
      <c r="A4" s="35" t="s">
        <v>1</v>
      </c>
      <c r="B4" s="35" t="s">
        <v>4</v>
      </c>
      <c r="C4" s="33" t="s">
        <v>6</v>
      </c>
      <c r="D4" s="33" t="s">
        <v>8</v>
      </c>
      <c r="E4" s="35" t="s">
        <v>5</v>
      </c>
    </row>
    <row r="5" spans="1:5" ht="39.75" customHeight="1">
      <c r="A5" s="36"/>
      <c r="B5" s="36"/>
      <c r="C5" s="34"/>
      <c r="D5" s="34"/>
      <c r="E5" s="36"/>
    </row>
    <row r="6" spans="1:5" ht="60">
      <c r="A6" s="18" t="s">
        <v>52</v>
      </c>
      <c r="B6" s="19" t="s">
        <v>58</v>
      </c>
      <c r="C6" s="20">
        <v>9423201.46</v>
      </c>
      <c r="D6" s="20">
        <v>22793144.74</v>
      </c>
      <c r="E6" s="29">
        <f aca="true" t="shared" si="0" ref="E6:E13">D6/C6</f>
        <v>2.4188323720715608</v>
      </c>
    </row>
    <row r="7" spans="1:5" ht="45">
      <c r="A7" s="18" t="s">
        <v>53</v>
      </c>
      <c r="B7" s="19" t="s">
        <v>59</v>
      </c>
      <c r="C7" s="20">
        <v>14835671.26</v>
      </c>
      <c r="D7" s="20">
        <v>16032751.38</v>
      </c>
      <c r="E7" s="29">
        <f t="shared" si="0"/>
        <v>1.080689312874408</v>
      </c>
    </row>
    <row r="8" spans="1:5" ht="60">
      <c r="A8" s="18" t="s">
        <v>54</v>
      </c>
      <c r="B8" s="19" t="s">
        <v>60</v>
      </c>
      <c r="C8" s="20">
        <v>219421.92</v>
      </c>
      <c r="D8" s="20">
        <v>156206.56</v>
      </c>
      <c r="E8" s="29">
        <f t="shared" si="0"/>
        <v>0.7119004336485616</v>
      </c>
    </row>
    <row r="9" spans="1:5" ht="90">
      <c r="A9" s="18" t="s">
        <v>55</v>
      </c>
      <c r="B9" s="19" t="s">
        <v>61</v>
      </c>
      <c r="C9" s="20">
        <v>737000</v>
      </c>
      <c r="D9" s="20">
        <v>168970.8</v>
      </c>
      <c r="E9" s="29">
        <f t="shared" si="0"/>
        <v>0.22926838534599728</v>
      </c>
    </row>
    <row r="10" spans="1:5" ht="60">
      <c r="A10" s="18" t="s">
        <v>56</v>
      </c>
      <c r="B10" s="19" t="s">
        <v>62</v>
      </c>
      <c r="C10" s="20">
        <v>978116.26</v>
      </c>
      <c r="D10" s="20">
        <v>1049749.67</v>
      </c>
      <c r="E10" s="29">
        <f t="shared" si="0"/>
        <v>1.073236089542157</v>
      </c>
    </row>
    <row r="11" spans="1:5" ht="45">
      <c r="A11" s="21" t="s">
        <v>57</v>
      </c>
      <c r="B11" s="22" t="s">
        <v>63</v>
      </c>
      <c r="C11" s="23">
        <v>56500</v>
      </c>
      <c r="D11" s="23">
        <v>56500</v>
      </c>
      <c r="E11" s="29">
        <f t="shared" si="0"/>
        <v>1</v>
      </c>
    </row>
    <row r="12" spans="1:5" ht="90">
      <c r="A12" s="24" t="s">
        <v>64</v>
      </c>
      <c r="B12" s="25" t="s">
        <v>65</v>
      </c>
      <c r="C12" s="26">
        <v>0</v>
      </c>
      <c r="D12" s="26">
        <v>1170000</v>
      </c>
      <c r="E12" s="29" t="e">
        <f t="shared" si="0"/>
        <v>#DIV/0!</v>
      </c>
    </row>
    <row r="13" spans="1:5" ht="15">
      <c r="A13" s="27" t="s">
        <v>51</v>
      </c>
      <c r="B13" s="27"/>
      <c r="C13" s="28">
        <f>SUM(C6:C12)</f>
        <v>26249910.900000002</v>
      </c>
      <c r="D13" s="28">
        <f>SUM(D6:D12)</f>
        <v>41427323.15</v>
      </c>
      <c r="E13" s="29">
        <f t="shared" si="0"/>
        <v>1.5781890958723215</v>
      </c>
    </row>
  </sheetData>
  <sheetProtection/>
  <mergeCells count="6">
    <mergeCell ref="A2:E2"/>
    <mergeCell ref="D4:D5"/>
    <mergeCell ref="E4:E5"/>
    <mergeCell ref="C4:C5"/>
    <mergeCell ref="A4:A5"/>
    <mergeCell ref="B4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FO_7</cp:lastModifiedBy>
  <dcterms:created xsi:type="dcterms:W3CDTF">2018-01-22T07:20:42Z</dcterms:created>
  <dcterms:modified xsi:type="dcterms:W3CDTF">2023-03-01T08:16:23Z</dcterms:modified>
  <cp:category/>
  <cp:version/>
  <cp:contentType/>
  <cp:contentStatus/>
</cp:coreProperties>
</file>