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0 год\Постановление\отчет город за 3 кв 2020г\"/>
    </mc:Choice>
  </mc:AlternateContent>
  <bookViews>
    <workbookView xWindow="0" yWindow="0" windowWidth="28800" windowHeight="1243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Доходы!$17:$19</definedName>
    <definedName name="_xlnm.Print_Titles" localSheetId="2">Источники!$1:$6</definedName>
    <definedName name="_xlnm.Print_Titles" localSheetId="1">Расходы!$1:$6</definedName>
    <definedName name="_xlnm.Print_Area" localSheetId="0">Доходы!$A$1:$G$75</definedName>
    <definedName name="_xlnm.Print_Area" localSheetId="2">Источники!$A$1:$G$26</definedName>
    <definedName name="_xlnm.Print_Area" localSheetId="1">Расходы!$A$1:$G$112</definedName>
  </definedNames>
  <calcPr calcId="152511"/>
</workbook>
</file>

<file path=xl/calcChain.xml><?xml version="1.0" encoding="utf-8"?>
<calcChain xmlns="http://schemas.openxmlformats.org/spreadsheetml/2006/main">
  <c r="G13" i="4" l="1"/>
  <c r="G14" i="4"/>
  <c r="G15" i="4"/>
  <c r="G16" i="4"/>
  <c r="G17" i="4"/>
  <c r="G18" i="4"/>
  <c r="G19" i="4"/>
  <c r="G20" i="4"/>
  <c r="G21" i="4"/>
  <c r="G22" i="4"/>
  <c r="G23" i="4"/>
  <c r="G24" i="4"/>
  <c r="G7" i="4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9" i="3"/>
  <c r="G7" i="3"/>
  <c r="G22" i="2"/>
  <c r="G23" i="2"/>
  <c r="G24" i="2"/>
  <c r="G25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20" i="2"/>
  <c r="F13" i="4" l="1"/>
  <c r="F14" i="4"/>
  <c r="F15" i="4"/>
  <c r="F16" i="4"/>
  <c r="F17" i="4"/>
  <c r="F18" i="4"/>
  <c r="F19" i="4"/>
  <c r="F20" i="4"/>
  <c r="F21" i="4"/>
  <c r="F22" i="4"/>
  <c r="F23" i="4"/>
  <c r="F24" i="4"/>
  <c r="F7" i="4"/>
  <c r="F73" i="2"/>
  <c r="F74" i="2"/>
  <c r="F75" i="2"/>
  <c r="F69" i="2"/>
  <c r="F70" i="2"/>
  <c r="F26" i="2"/>
  <c r="F7" i="3"/>
  <c r="F91" i="3"/>
  <c r="F92" i="3"/>
  <c r="F86" i="3"/>
  <c r="F67" i="3"/>
  <c r="F68" i="3"/>
  <c r="F69" i="3"/>
  <c r="F61" i="3"/>
  <c r="F53" i="3"/>
  <c r="F54" i="3"/>
  <c r="F55" i="3"/>
  <c r="F56" i="3"/>
  <c r="F36" i="3"/>
  <c r="F34" i="3"/>
  <c r="F35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19" i="3"/>
  <c r="F10" i="3"/>
  <c r="F11" i="3"/>
  <c r="F12" i="3"/>
  <c r="F13" i="3"/>
  <c r="F14" i="3"/>
  <c r="F15" i="3"/>
  <c r="F16" i="3"/>
  <c r="F17" i="3"/>
  <c r="F18" i="3"/>
  <c r="F33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7" i="3"/>
  <c r="F58" i="3"/>
  <c r="F59" i="3"/>
  <c r="F60" i="3"/>
  <c r="F62" i="3"/>
  <c r="F63" i="3"/>
  <c r="F64" i="3"/>
  <c r="F65" i="3"/>
  <c r="F66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7" i="3"/>
  <c r="F88" i="3"/>
  <c r="F89" i="3"/>
  <c r="F90" i="3"/>
  <c r="F93" i="3"/>
  <c r="F94" i="3"/>
  <c r="F96" i="3"/>
  <c r="F97" i="3"/>
  <c r="F98" i="3"/>
  <c r="F99" i="3"/>
  <c r="F100" i="3"/>
  <c r="F101" i="3"/>
  <c r="F102" i="3"/>
  <c r="F103" i="3"/>
  <c r="F104" i="3"/>
  <c r="F105" i="3"/>
  <c r="F106" i="3"/>
  <c r="F107" i="3"/>
  <c r="F9" i="3"/>
  <c r="F20" i="2"/>
  <c r="F23" i="2"/>
  <c r="F24" i="2"/>
  <c r="F25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71" i="2"/>
  <c r="F72" i="2"/>
  <c r="F22" i="2"/>
</calcChain>
</file>

<file path=xl/sharedStrings.xml><?xml version="1.0" encoding="utf-8"?>
<sst xmlns="http://schemas.openxmlformats.org/spreadsheetml/2006/main" count="577" uniqueCount="338">
  <si>
    <t>КОДЫ</t>
  </si>
  <si>
    <t>0503317</t>
  </si>
  <si>
    <t xml:space="preserve">Наименование финансового органа </t>
  </si>
  <si>
    <t>Пестяковское  городское поселение</t>
  </si>
  <si>
    <t xml:space="preserve">Наименование бюджета </t>
  </si>
  <si>
    <t>Бюджет городских поселений</t>
  </si>
  <si>
    <t>24619151</t>
  </si>
  <si>
    <t>Периодичность: месячная, квартальная, годовая</t>
  </si>
  <si>
    <t xml:space="preserve">Единица измерения:  руб.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</si>
  <si>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</si>
  <si>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</si>
  <si>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</si>
  <si>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</si>
  <si>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</si>
  <si>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</si>
  <si>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1</t>
  </si>
  <si>
    <t>2</t>
  </si>
  <si>
    <t>3</t>
  </si>
  <si>
    <t>14</t>
  </si>
  <si>
    <t>27</t>
  </si>
  <si>
    <t>28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</si>
  <si>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</si>
  <si>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</si>
  <si>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</si>
  <si>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</si>
  <si>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</si>
  <si>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утвержденные бюджетные назначения</t>
  </si>
  <si>
    <t>Исполнение бюджетных назначений</t>
  </si>
  <si>
    <t>Неиспользованные назначения</t>
  </si>
  <si>
    <t>Приложение 1 к постановлению</t>
  </si>
  <si>
    <t>Администрации Пестяковского</t>
  </si>
  <si>
    <t>муниципального района</t>
  </si>
  <si>
    <t>от "____" _______2020 №______</t>
  </si>
  <si>
    <t xml:space="preserve">Форма по ОКУД  </t>
  </si>
  <si>
    <t xml:space="preserve">                   Дата  </t>
  </si>
  <si>
    <t xml:space="preserve">             по ОКПО  </t>
  </si>
  <si>
    <t xml:space="preserve">             по ОКТМО  </t>
  </si>
  <si>
    <t xml:space="preserve">             по ОКЕИ  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</si>
  <si>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</si>
  <si>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</si>
  <si>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</si>
  <si>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</si>
  <si>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</si>
  <si>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</si>
  <si>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</si>
  <si>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</si>
  <si>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</si>
  <si>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</si>
  <si>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</si>
  <si>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</si>
  <si>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</si>
  <si>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</si>
  <si>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</si>
  <si>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</si>
  <si>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</si>
  <si>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</si>
  <si>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</si>
  <si>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</si>
  <si>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</si>
  <si>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</si>
  <si>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</si>
  <si>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</si>
  <si>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</si>
  <si>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</si>
  <si>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</si>
  <si>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</si>
  <si>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</si>
  <si>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</si>
  <si>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</si>
  <si>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</si>
  <si>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</si>
  <si>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</si>
  <si>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</si>
  <si>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</si>
  <si>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</si>
  <si>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</si>
  <si>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</si>
  <si>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</si>
  <si>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</si>
  <si>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</si>
  <si>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</si>
  <si>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</si>
  <si>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</si>
  <si>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</si>
  <si>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</si>
  <si>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</si>
  <si>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</si>
  <si>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</si>
  <si>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</si>
  <si>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</si>
  <si>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</si>
  <si>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</si>
  <si>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</si>
  <si>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</si>
  <si>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</si>
  <si>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</si>
  <si>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</si>
  <si>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</si>
  <si>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</si>
  <si>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</si>
  <si>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</si>
  <si>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</si>
  <si>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</si>
  <si>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</si>
  <si>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</si>
  <si>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</si>
  <si>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</si>
  <si>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</si>
  <si>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</si>
  <si>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</si>
  <si>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</si>
  <si>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</si>
  <si>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</si>
  <si>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</si>
  <si>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</si>
  <si>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</si>
  <si>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</si>
  <si>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</si>
  <si>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</si>
  <si>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</si>
  <si>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</si>
  <si>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</si>
  <si>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</si>
  <si>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</si>
  <si>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</si>
  <si>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</si>
  <si>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</si>
  <si>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</si>
  <si>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поселений на выравнивание бюджетной обеспеченности из бюджета субъекта Российской Федерации.</t>
  </si>
  <si>
    <t xml:space="preserve"> 000 2021500113 0000 150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</si>
  <si>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</si>
  <si>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</si>
  <si>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</si>
  <si>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000 2021500213 0000 150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</si>
  <si>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</si>
  <si>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</si>
  <si>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</si>
  <si>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</si>
  <si>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</si>
  <si>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000 2022021613 0000 150</t>
  </si>
  <si>
    <t xml:space="preserve">  Прочие субсидии</t>
  </si>
  <si>
    <t xml:space="preserve"> 000 2022999900 0000 150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</si>
  <si>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</si>
  <si>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</si>
  <si>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</si>
  <si>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</si>
  <si>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</si>
  <si>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</si>
  <si>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</si>
  <si>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000 2023512013 0000 150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</si>
  <si>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</si>
  <si>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</si>
  <si>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</si>
  <si>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</si>
  <si>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</si>
  <si>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</si>
  <si>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</si>
  <si>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</si>
  <si>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</si>
  <si>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</si>
  <si>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</si>
  <si>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</si>
  <si>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</si>
  <si>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</si>
  <si>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</si>
  <si>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</si>
  <si>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</si>
  <si>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</si>
  <si>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</si>
  <si>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</si>
  <si>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</si>
  <si>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</si>
  <si>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</si>
  <si>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</si>
  <si>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</si>
  <si>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</si>
  <si>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</si>
  <si>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</si>
  <si>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</si>
  <si>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</si>
  <si>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</si>
  <si>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</si>
  <si>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</si>
  <si>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</si>
  <si>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</si>
  <si>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</si>
  <si>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</si>
  <si>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</si>
  <si>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</si>
  <si>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</si>
  <si>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</si>
  <si>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</si>
  <si>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</si>
  <si>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</si>
  <si>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</si>
  <si>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</si>
  <si>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</si>
  <si>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</si>
  <si>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</si>
  <si>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</si>
  <si>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</si>
  <si>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</si>
  <si>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</si>
  <si>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</si>
  <si>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</si>
  <si>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</si>
  <si>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</si>
  <si>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 Уплата налога на имущество организаций и земельного налога</t>
  </si>
  <si>
    <t xml:space="preserve"> 000 0309 0000000000 851</t>
  </si>
  <si>
    <t xml:space="preserve">  НАЦИОНАЛЬНАЯ ЭКОНОМИКА</t>
  </si>
  <si>
    <t xml:space="preserve"> 000 0400 0000000000 000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</si>
  <si>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</si>
  <si>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</si>
  <si>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</si>
  <si>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</si>
  <si>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</si>
  <si>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</si>
  <si>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</si>
  <si>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</si>
  <si>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</si>
  <si>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</si>
  <si>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</si>
  <si>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</si>
  <si>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</si>
  <si>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</si>
  <si>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</si>
  <si>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</si>
  <si>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</si>
  <si>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000 0501 0000000000 243</t>
  </si>
  <si>
    <t xml:space="preserve"> 000 0501 0000000000 244</t>
  </si>
  <si>
    <t xml:space="preserve"> 000 0501 0000000000 800</t>
  </si>
  <si>
    <t xml:space="preserve"> 000 0501 0000000000 850</t>
  </si>
  <si>
    <t xml:space="preserve"> 000 0501 0000000000 851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</si>
  <si>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</si>
  <si>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</si>
  <si>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</si>
  <si>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</si>
  <si>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</si>
  <si>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Межбюджетные трансферты</t>
  </si>
  <si>
    <t xml:space="preserve"> 000 0502 0000000000 500</t>
  </si>
  <si>
    <t xml:space="preserve">  Иные межбюджетные трансферты</t>
  </si>
  <si>
    <t xml:space="preserve"> 000 0502 0000000000 540</t>
  </si>
  <si>
    <t xml:space="preserve"> 000 0502 0000000000 800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</si>
  <si>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</si>
  <si>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</si>
  <si>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</si>
  <si>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000 0502 0000000000 811</t>
  </si>
  <si>
    <t xml:space="preserve"> 000 0502 0000000000 850</t>
  </si>
  <si>
    <t xml:space="preserve"> 000 0502 0000000000 851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</si>
  <si>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</si>
  <si>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</si>
  <si>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</si>
  <si>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</si>
  <si>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</si>
  <si>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</si>
  <si>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</si>
  <si>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</si>
  <si>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</si>
  <si>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</si>
  <si>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 Расходы на выплаты персоналу казенных учреждений</t>
  </si>
  <si>
    <t xml:space="preserve"> 000 0801 0000000000 110</t>
  </si>
  <si>
    <t xml:space="preserve">  Фонд оплаты труда учреждений</t>
  </si>
  <si>
    <t xml:space="preserve"> 000 0801 0000000000 111</t>
  </si>
  <si>
    <t xml:space="preserve">  Иные выплаты персоналу учреждений, за исключением фонда оплаты труда</t>
  </si>
  <si>
    <t xml:space="preserve"> 000 0801 0000000000 112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</si>
  <si>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</si>
  <si>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</si>
  <si>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</si>
  <si>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</si>
  <si>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</si>
  <si>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 Социальное обеспечение и иные выплаты населению</t>
  </si>
  <si>
    <t xml:space="preserve"> 000 0801 0000000000 300</t>
  </si>
  <si>
    <t xml:space="preserve">  Премии и гранты</t>
  </si>
  <si>
    <t xml:space="preserve"> 000 0801 0000000000 350</t>
  </si>
  <si>
    <t xml:space="preserve"> 000 0801 0000000000 800</t>
  </si>
  <si>
    <t xml:space="preserve"> 000 0801 0000000000 850</t>
  </si>
  <si>
    <t xml:space="preserve"> 000 0801 0000000000 851</t>
  </si>
  <si>
    <t xml:space="preserve">  Уплата прочих налогов, сборов</t>
  </si>
  <si>
    <t xml:space="preserve"> 000 0801 0000000000 852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</si>
  <si>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</si>
  <si>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</si>
  <si>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</si>
  <si>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</si>
  <si>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</si>
  <si>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</si>
  <si>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</si>
  <si>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</si>
  <si>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</si>
  <si>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</si>
  <si>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</si>
  <si>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000 1003 0000000000 500</t>
  </si>
  <si>
    <t xml:space="preserve"> 000 1003 0000000000 540</t>
  </si>
  <si>
    <t xml:space="preserve">  Другие вопросы в области социальной политики</t>
  </si>
  <si>
    <t xml:space="preserve"> 000 1006 0000000000 000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</si>
  <si>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</si>
  <si>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</si>
  <si>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</si>
  <si>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000 1006 0000000000 630</t>
  </si>
  <si>
    <t xml:space="preserve">  Субсидии (гранты в форме субсидий), не подлежащие казначейскому сопровождению</t>
  </si>
  <si>
    <t xml:space="preserve"> 000 1006 0000000000 633</t>
  </si>
  <si>
    <t>Результат исполнения бюджета (дефицит / профицит)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</si>
  <si>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</si>
  <si>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</si>
  <si>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</si>
  <si>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</si>
  <si>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</si>
  <si>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</si>
  <si>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</si>
  <si>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</si>
  <si>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</si>
  <si>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</si>
  <si>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</si>
  <si>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</si>
  <si>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</si>
  <si>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</si>
  <si>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</si>
  <si>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</si>
  <si>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</si>
  <si>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</si>
  <si>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</si>
  <si>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</si>
  <si>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</si>
  <si>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</si>
  <si>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</si>
  <si>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</si>
  <si>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</si>
  <si>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</si>
  <si>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</si>
  <si>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</si>
  <si>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</si>
  <si>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</si>
  <si>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</si>
  <si>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</si>
  <si>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на  1 октября 2020 г.</t>
  </si>
  <si>
    <t xml:space="preserve"> 000 0107 0000000000 800</t>
  </si>
  <si>
    <t xml:space="preserve">  Специальные расходы</t>
  </si>
  <si>
    <t xml:space="preserve"> 000 0107 0000000000 880</t>
  </si>
  <si>
    <t>Отчет об исполнении бюджета Пестяковского городского поселения за 3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</si>
</sst>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dd\.mm\.yyyy"/>
    <numFmt numFmtId="165" formatCode="_-* #,##0.0\ _₽_-;\-* #,##0.0\ _₽_-;_-* &quot;-&quot;??\ _₽_-;_-@_-"/>
    <numFmt numFmtId="166" formatCode="0.0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49" fontId="6" fillId="0" borderId="32">
      <alignment horizontal="center"/>
    </xf>
    <xf numFmtId="49" fontId="6" fillId="0" borderId="29">
      <alignment horizontal="center"/>
    </xf>
    <xf numFmtId="0" fontId="6" fillId="0" borderId="11">
      <alignment horizontal="left" wrapText="1" indent="2"/>
    </xf>
    <xf numFmtId="49" fontId="6" fillId="0" borderId="29">
      <alignment horizontal="center" shrinkToFit="1"/>
    </xf>
    <xf numFmtId="0" fontId="6" fillId="0" borderId="12"/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19">
      <alignment horizontal="right" shrinkToFit="1"/>
    </xf>
    <xf numFmtId="4" fontId="6" fillId="0" borderId="37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2">
      <alignment horizontal="center" wrapText="1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2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0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0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39">
      <alignment horizontal="center" vertical="center" textRotation="90"/>
    </xf>
    <xf numFmtId="49" fontId="10" fillId="0" borderId="40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2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2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1" fillId="0" borderId="2">
      <alignment wrapText="1"/>
    </xf>
    <xf numFmtId="0" fontId="12" fillId="0" borderId="2"/>
    <xf numFmtId="0" fontId="11" fillId="0" borderId="16">
      <alignment wrapText="1"/>
    </xf>
    <xf numFmtId="0" fontId="11" fillId="0" borderId="13">
      <alignment wrapText="1"/>
    </xf>
    <xf numFmtId="0" fontId="12" fillId="0" borderId="13"/>
    <xf numFmtId="0" fontId="13" fillId="0" borderId="0"/>
    <xf numFmtId="0" fontId="13" fillId="0" borderId="0"/>
    <xf numFmtId="0" fontId="13" fillId="0" borderId="0"/>
    <xf numFmtId="0" fontId="9" fillId="0" borderId="1"/>
    <xf numFmtId="0" fontId="9" fillId="0" borderId="1"/>
    <xf numFmtId="0" fontId="4" fillId="3" borderId="1"/>
    <xf numFmtId="0" fontId="9" fillId="0" borderId="1"/>
    <xf numFmtId="43" fontId="13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6" fillId="0" borderId="1" xfId="18" applyNumberFormat="1" applyProtection="1"/>
    <xf numFmtId="49" fontId="6" fillId="0" borderId="1" xfId="22" applyNumberFormat="1" applyProtection="1"/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49" fontId="6" fillId="0" borderId="16" xfId="35" applyNumberFormat="1" applyProtection="1">
      <alignment horizontal="center" vertical="center" wrapText="1"/>
    </xf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4" fillId="0" borderId="2" xfId="61" applyNumberFormat="1" applyProtection="1"/>
    <xf numFmtId="49" fontId="6" fillId="0" borderId="16" xfId="35">
      <alignment horizontal="center" vertical="center" wrapText="1"/>
    </xf>
    <xf numFmtId="0" fontId="6" fillId="0" borderId="4" xfId="9" applyNumberFormat="1" applyProtection="1">
      <alignment horizontal="center"/>
    </xf>
    <xf numFmtId="49" fontId="4" fillId="0" borderId="7" xfId="14" applyNumberFormat="1" applyProtection="1">
      <alignment horizontal="center"/>
    </xf>
    <xf numFmtId="0" fontId="6" fillId="0" borderId="1" xfId="19" applyNumberFormat="1" applyProtection="1">
      <alignment horizontal="center"/>
    </xf>
    <xf numFmtId="164" fontId="6" fillId="0" borderId="9" xfId="21" applyNumberFormat="1" applyProtection="1">
      <alignment horizontal="center"/>
    </xf>
    <xf numFmtId="0" fontId="6" fillId="0" borderId="10" xfId="24" applyNumberFormat="1" applyProtection="1">
      <alignment horizontal="center"/>
    </xf>
    <xf numFmtId="49" fontId="6" fillId="0" borderId="11" xfId="26" applyNumberFormat="1" applyProtection="1">
      <alignment horizontal="center"/>
    </xf>
    <xf numFmtId="49" fontId="6" fillId="0" borderId="9" xfId="28" applyNumberFormat="1" applyProtection="1">
      <alignment horizontal="center"/>
    </xf>
    <xf numFmtId="0" fontId="6" fillId="0" borderId="9" xfId="31" applyNumberFormat="1" applyProtection="1">
      <alignment horizontal="center"/>
    </xf>
    <xf numFmtId="49" fontId="6" fillId="0" borderId="14" xfId="32" applyNumberFormat="1" applyProtection="1">
      <alignment horizontal="center"/>
    </xf>
    <xf numFmtId="49" fontId="6" fillId="0" borderId="46" xfId="43" applyNumberFormat="1" applyBorder="1" applyAlignment="1" applyProtection="1">
      <alignment horizontal="center" vertical="center" wrapText="1"/>
    </xf>
    <xf numFmtId="49" fontId="6" fillId="0" borderId="47" xfId="43" applyNumberFormat="1" applyBorder="1" applyAlignment="1" applyProtection="1">
      <alignment horizontal="center" vertical="center" wrapText="1"/>
    </xf>
    <xf numFmtId="49" fontId="6" fillId="0" borderId="48" xfId="43" applyNumberFormat="1" applyBorder="1" applyAlignment="1" applyProtection="1">
      <alignment horizontal="center" vertical="center" wrapText="1"/>
    </xf>
    <xf numFmtId="0" fontId="14" fillId="0" borderId="0" xfId="0" applyFont="1" applyProtection="1">
      <protection locked="0"/>
    </xf>
    <xf numFmtId="0" fontId="15" fillId="0" borderId="1" xfId="5" applyNumberFormat="1" applyFont="1" applyProtection="1"/>
    <xf numFmtId="0" fontId="9" fillId="0" borderId="1" xfId="34" applyNumberFormat="1" applyBorder="1" applyProtection="1"/>
    <xf numFmtId="164" fontId="6" fillId="0" borderId="1" xfId="21" applyNumberFormat="1" applyBorder="1" applyProtection="1">
      <alignment horizontal="center"/>
    </xf>
    <xf numFmtId="0" fontId="6" fillId="0" borderId="1" xfId="24" applyNumberFormat="1" applyBorder="1" applyProtection="1">
      <alignment horizontal="center"/>
    </xf>
    <xf numFmtId="49" fontId="6" fillId="0" borderId="1" xfId="26" applyNumberFormat="1" applyBorder="1" applyProtection="1">
      <alignment horizontal="center"/>
    </xf>
    <xf numFmtId="49" fontId="6" fillId="0" borderId="1" xfId="28" applyNumberFormat="1" applyBorder="1" applyProtection="1">
      <alignment horizontal="center"/>
    </xf>
    <xf numFmtId="0" fontId="6" fillId="0" borderId="1" xfId="31" applyNumberFormat="1" applyBorder="1" applyProtection="1">
      <alignment horizontal="center"/>
    </xf>
    <xf numFmtId="49" fontId="6" fillId="0" borderId="1" xfId="32" applyNumberFormat="1" applyBorder="1" applyProtection="1">
      <alignment horizontal="center"/>
    </xf>
    <xf numFmtId="49" fontId="6" fillId="0" borderId="1" xfId="28" applyNumberFormat="1" applyBorder="1" applyAlignment="1" applyProtection="1">
      <alignment horizontal="right"/>
    </xf>
    <xf numFmtId="0" fontId="6" fillId="0" borderId="1" xfId="31" applyNumberFormat="1" applyBorder="1" applyAlignment="1" applyProtection="1">
      <alignment horizontal="right"/>
    </xf>
    <xf numFmtId="0" fontId="6" fillId="0" borderId="50" xfId="37" applyNumberFormat="1" applyBorder="1" applyProtection="1">
      <alignment horizontal="left" wrapText="1"/>
    </xf>
    <xf numFmtId="0" fontId="6" fillId="0" borderId="51" xfId="43" applyNumberFormat="1" applyBorder="1" applyProtection="1">
      <alignment horizontal="left" wrapText="1" indent="1"/>
    </xf>
    <xf numFmtId="0" fontId="6" fillId="0" borderId="46" xfId="48" applyNumberFormat="1" applyBorder="1" applyProtection="1">
      <alignment horizontal="left" wrapText="1" indent="2"/>
    </xf>
    <xf numFmtId="0" fontId="4" fillId="0" borderId="1" xfId="15" applyNumberFormat="1" applyBorder="1" applyProtection="1"/>
    <xf numFmtId="49" fontId="6" fillId="0" borderId="24" xfId="35" applyNumberFormat="1" applyBorder="1" applyProtection="1">
      <alignment horizontal="center" vertical="center" wrapText="1"/>
    </xf>
    <xf numFmtId="49" fontId="6" fillId="0" borderId="24" xfId="36" applyNumberFormat="1" applyBorder="1" applyProtection="1">
      <alignment horizontal="center" vertical="center" wrapText="1"/>
    </xf>
    <xf numFmtId="49" fontId="6" fillId="0" borderId="49" xfId="38" applyNumberFormat="1" applyBorder="1" applyProtection="1">
      <alignment horizontal="center" wrapText="1"/>
    </xf>
    <xf numFmtId="49" fontId="6" fillId="0" borderId="49" xfId="39" applyNumberFormat="1" applyBorder="1" applyProtection="1">
      <alignment horizontal="center"/>
    </xf>
    <xf numFmtId="4" fontId="6" fillId="0" borderId="49" xfId="40" applyNumberFormat="1" applyBorder="1" applyProtection="1">
      <alignment horizontal="right" shrinkToFit="1"/>
    </xf>
    <xf numFmtId="49" fontId="6" fillId="0" borderId="49" xfId="44" applyNumberFormat="1" applyBorder="1" applyProtection="1">
      <alignment horizontal="center" wrapText="1"/>
    </xf>
    <xf numFmtId="49" fontId="6" fillId="0" borderId="49" xfId="45" applyNumberFormat="1" applyBorder="1" applyProtection="1">
      <alignment horizontal="center"/>
    </xf>
    <xf numFmtId="49" fontId="6" fillId="0" borderId="49" xfId="49" applyNumberFormat="1" applyBorder="1" applyProtection="1">
      <alignment horizontal="center"/>
    </xf>
    <xf numFmtId="49" fontId="6" fillId="0" borderId="49" xfId="50" applyNumberFormat="1" applyBorder="1" applyProtection="1">
      <alignment horizontal="center"/>
    </xf>
    <xf numFmtId="0" fontId="4" fillId="0" borderId="1" xfId="10" applyNumberFormat="1" applyBorder="1" applyProtection="1"/>
    <xf numFmtId="0" fontId="12" fillId="0" borderId="1" xfId="55" applyNumberFormat="1" applyFont="1" applyProtection="1">
      <alignment horizontal="left" wrapText="1"/>
    </xf>
    <xf numFmtId="0" fontId="12" fillId="0" borderId="1" xfId="83" applyNumberFormat="1" applyFont="1" applyProtection="1">
      <alignment horizontal="center" wrapText="1"/>
    </xf>
    <xf numFmtId="49" fontId="12" fillId="0" borderId="1" xfId="56" applyNumberFormat="1" applyFont="1" applyProtection="1">
      <alignment horizontal="center" wrapText="1"/>
    </xf>
    <xf numFmtId="49" fontId="12" fillId="0" borderId="1" xfId="57" applyNumberFormat="1" applyFont="1" applyProtection="1">
      <alignment horizontal="center"/>
    </xf>
    <xf numFmtId="0" fontId="12" fillId="0" borderId="1" xfId="5" applyNumberFormat="1" applyFont="1" applyProtection="1"/>
    <xf numFmtId="0" fontId="6" fillId="0" borderId="59" xfId="62" applyNumberFormat="1" applyBorder="1" applyProtection="1">
      <alignment horizontal="left" wrapText="1"/>
    </xf>
    <xf numFmtId="0" fontId="6" fillId="0" borderId="52" xfId="69" applyNumberFormat="1" applyBorder="1" applyProtection="1">
      <alignment horizontal="left" wrapText="1" indent="2"/>
    </xf>
    <xf numFmtId="49" fontId="6" fillId="0" borderId="49" xfId="57" applyNumberFormat="1" applyBorder="1" applyAlignment="1" applyProtection="1">
      <alignment horizontal="center" wrapText="1"/>
    </xf>
    <xf numFmtId="4" fontId="6" fillId="0" borderId="49" xfId="71" applyNumberFormat="1" applyBorder="1" applyAlignment="1" applyProtection="1">
      <alignment horizontal="right" shrinkToFit="1"/>
    </xf>
    <xf numFmtId="4" fontId="6" fillId="0" borderId="49" xfId="64" applyNumberFormat="1" applyBorder="1" applyProtection="1">
      <alignment horizontal="right" shrinkToFit="1"/>
    </xf>
    <xf numFmtId="49" fontId="6" fillId="0" borderId="49" xfId="67" applyNumberFormat="1" applyBorder="1" applyProtection="1">
      <alignment horizontal="center" wrapText="1"/>
    </xf>
    <xf numFmtId="0" fontId="6" fillId="0" borderId="49" xfId="77" applyNumberFormat="1" applyBorder="1" applyProtection="1">
      <alignment horizontal="center" wrapText="1"/>
    </xf>
    <xf numFmtId="49" fontId="6" fillId="0" borderId="49" xfId="63" applyNumberFormat="1" applyBorder="1" applyProtection="1">
      <alignment horizontal="center" wrapText="1"/>
    </xf>
    <xf numFmtId="4" fontId="6" fillId="0" borderId="49" xfId="59" applyNumberFormat="1" applyBorder="1" applyAlignment="1" applyProtection="1">
      <alignment horizontal="right" shrinkToFit="1"/>
    </xf>
    <xf numFmtId="4" fontId="6" fillId="0" borderId="55" xfId="64" applyNumberFormat="1" applyBorder="1" applyProtection="1">
      <alignment horizontal="right" shrinkToFit="1"/>
    </xf>
    <xf numFmtId="0" fontId="4" fillId="0" borderId="1" xfId="5" applyNumberFormat="1" applyBorder="1" applyProtection="1"/>
    <xf numFmtId="0" fontId="4" fillId="0" borderId="1" xfId="82" applyNumberFormat="1" applyBorder="1" applyProtection="1"/>
    <xf numFmtId="0" fontId="6" fillId="0" borderId="1" xfId="52" applyNumberFormat="1" applyBorder="1" applyProtection="1"/>
    <xf numFmtId="0" fontId="6" fillId="0" borderId="1" xfId="18" applyNumberFormat="1" applyBorder="1" applyProtection="1"/>
    <xf numFmtId="0" fontId="6" fillId="2" borderId="1" xfId="54" applyNumberFormat="1" applyBorder="1" applyProtection="1"/>
    <xf numFmtId="0" fontId="1" fillId="0" borderId="1" xfId="76" applyNumberFormat="1" applyBorder="1" applyProtection="1">
      <alignment horizontal="left" wrapText="1"/>
    </xf>
    <xf numFmtId="0" fontId="6" fillId="0" borderId="1" xfId="77" applyNumberFormat="1" applyBorder="1" applyProtection="1">
      <alignment horizontal="center" wrapText="1"/>
    </xf>
    <xf numFmtId="49" fontId="6" fillId="0" borderId="1" xfId="63" applyNumberFormat="1" applyBorder="1" applyProtection="1">
      <alignment horizontal="center" wrapText="1"/>
    </xf>
    <xf numFmtId="4" fontId="6" fillId="0" borderId="1" xfId="59" applyNumberFormat="1" applyBorder="1" applyAlignment="1" applyProtection="1">
      <alignment horizontal="right" shrinkToFit="1"/>
    </xf>
    <xf numFmtId="4" fontId="6" fillId="0" borderId="1" xfId="64" applyNumberFormat="1" applyBorder="1" applyProtection="1">
      <alignment horizontal="right" shrinkToFit="1"/>
    </xf>
    <xf numFmtId="0" fontId="6" fillId="0" borderId="13" xfId="74" applyNumberFormat="1" applyBorder="1" applyProtection="1"/>
    <xf numFmtId="0" fontId="6" fillId="0" borderId="55" xfId="75" applyNumberFormat="1" applyBorder="1" applyProtection="1"/>
    <xf numFmtId="0" fontId="1" fillId="0" borderId="49" xfId="76" applyNumberFormat="1" applyBorder="1" applyProtection="1">
      <alignment horizontal="left" wrapText="1"/>
    </xf>
    <xf numFmtId="0" fontId="18" fillId="0" borderId="1" xfId="99" applyNumberFormat="1" applyFont="1" applyBorder="1" applyProtection="1"/>
    <xf numFmtId="0" fontId="18" fillId="0" borderId="1" xfId="82" applyNumberFormat="1" applyFont="1" applyBorder="1" applyProtection="1"/>
    <xf numFmtId="0" fontId="19" fillId="0" borderId="1" xfId="34" applyNumberFormat="1" applyFont="1" applyBorder="1" applyProtection="1"/>
    <xf numFmtId="49" fontId="6" fillId="0" borderId="1" xfId="22" applyNumberFormat="1" applyFont="1" applyProtection="1"/>
    <xf numFmtId="0" fontId="6" fillId="0" borderId="1" xfId="5" applyNumberFormat="1" applyFont="1" applyProtection="1"/>
    <xf numFmtId="0" fontId="1" fillId="0" borderId="1" xfId="85" applyNumberFormat="1" applyFont="1" applyBorder="1" applyProtection="1"/>
    <xf numFmtId="49" fontId="6" fillId="0" borderId="1" xfId="86" applyNumberFormat="1" applyFont="1" applyBorder="1" applyProtection="1">
      <alignment horizontal="left"/>
    </xf>
    <xf numFmtId="0" fontId="6" fillId="0" borderId="1" xfId="60" applyNumberFormat="1" applyFont="1" applyBorder="1" applyProtection="1"/>
    <xf numFmtId="49" fontId="6" fillId="0" borderId="1" xfId="59" applyNumberFormat="1" applyFont="1" applyBorder="1" applyProtection="1"/>
    <xf numFmtId="0" fontId="6" fillId="0" borderId="1" xfId="61" applyNumberFormat="1" applyFont="1" applyBorder="1" applyProtection="1"/>
    <xf numFmtId="49" fontId="6" fillId="0" borderId="54" xfId="35" applyFont="1" applyBorder="1">
      <alignment horizontal="center" vertical="center" wrapText="1"/>
    </xf>
    <xf numFmtId="49" fontId="6" fillId="0" borderId="46" xfId="43" applyNumberFormat="1" applyFont="1" applyBorder="1" applyAlignment="1" applyProtection="1">
      <alignment horizontal="center" vertical="center" wrapText="1"/>
    </xf>
    <xf numFmtId="49" fontId="6" fillId="0" borderId="47" xfId="43" applyNumberFormat="1" applyFont="1" applyBorder="1" applyAlignment="1" applyProtection="1">
      <alignment horizontal="center" vertical="center" wrapText="1"/>
    </xf>
    <xf numFmtId="49" fontId="6" fillId="0" borderId="48" xfId="43" applyNumberFormat="1" applyFont="1" applyBorder="1" applyAlignment="1" applyProtection="1">
      <alignment horizontal="center" vertical="center" wrapText="1"/>
    </xf>
    <xf numFmtId="49" fontId="6" fillId="0" borderId="24" xfId="35" applyNumberFormat="1" applyFont="1" applyBorder="1" applyProtection="1">
      <alignment horizontal="center" vertical="center" wrapText="1"/>
    </xf>
    <xf numFmtId="49" fontId="6" fillId="0" borderId="24" xfId="36" applyNumberFormat="1" applyFont="1" applyBorder="1" applyProtection="1">
      <alignment horizontal="center" vertical="center" wrapText="1"/>
    </xf>
    <xf numFmtId="49" fontId="6" fillId="0" borderId="58" xfId="36" applyNumberFormat="1" applyFont="1" applyBorder="1" applyProtection="1">
      <alignment horizontal="center" vertical="center" wrapText="1"/>
    </xf>
    <xf numFmtId="49" fontId="6" fillId="0" borderId="60" xfId="35" applyNumberFormat="1" applyFont="1" applyBorder="1" applyProtection="1">
      <alignment horizontal="center" vertical="center" wrapText="1"/>
    </xf>
    <xf numFmtId="0" fontId="6" fillId="0" borderId="49" xfId="62" applyNumberFormat="1" applyFont="1" applyBorder="1" applyProtection="1">
      <alignment horizontal="left" wrapText="1"/>
    </xf>
    <xf numFmtId="49" fontId="6" fillId="0" borderId="49" xfId="38" applyNumberFormat="1" applyFont="1" applyBorder="1" applyProtection="1">
      <alignment horizontal="center" wrapText="1"/>
    </xf>
    <xf numFmtId="49" fontId="6" fillId="0" borderId="49" xfId="39" applyNumberFormat="1" applyFont="1" applyBorder="1" applyProtection="1">
      <alignment horizontal="center"/>
    </xf>
    <xf numFmtId="4" fontId="6" fillId="0" borderId="49" xfId="40" applyNumberFormat="1" applyFont="1" applyBorder="1" applyProtection="1">
      <alignment horizontal="right" shrinkToFit="1"/>
    </xf>
    <xf numFmtId="0" fontId="6" fillId="0" borderId="49" xfId="61" applyNumberFormat="1" applyFont="1" applyBorder="1" applyAlignment="1" applyProtection="1">
      <alignment horizontal="left" wrapText="1"/>
    </xf>
    <xf numFmtId="49" fontId="6" fillId="0" borderId="49" xfId="44" applyNumberFormat="1" applyFont="1" applyBorder="1" applyProtection="1">
      <alignment horizontal="center" wrapText="1"/>
    </xf>
    <xf numFmtId="49" fontId="6" fillId="0" borderId="49" xfId="45" applyNumberFormat="1" applyFont="1" applyBorder="1" applyProtection="1">
      <alignment horizontal="center"/>
    </xf>
    <xf numFmtId="0" fontId="6" fillId="0" borderId="49" xfId="98" applyNumberFormat="1" applyFont="1" applyBorder="1" applyAlignment="1" applyProtection="1"/>
    <xf numFmtId="0" fontId="6" fillId="0" borderId="49" xfId="73" applyNumberFormat="1" applyFont="1" applyBorder="1" applyAlignment="1" applyProtection="1">
      <alignment horizontal="left" wrapText="1" indent="1"/>
    </xf>
    <xf numFmtId="49" fontId="6" fillId="0" borderId="49" xfId="99" applyNumberFormat="1" applyFont="1" applyBorder="1" applyAlignment="1" applyProtection="1">
      <alignment horizontal="center" wrapText="1"/>
    </xf>
    <xf numFmtId="49" fontId="6" fillId="0" borderId="49" xfId="92" applyNumberFormat="1" applyFont="1" applyBorder="1" applyAlignment="1" applyProtection="1">
      <alignment horizontal="center"/>
    </xf>
    <xf numFmtId="4" fontId="6" fillId="0" borderId="49" xfId="71" applyNumberFormat="1" applyFont="1" applyBorder="1" applyAlignment="1" applyProtection="1">
      <alignment horizontal="right" shrinkToFit="1"/>
    </xf>
    <xf numFmtId="0" fontId="1" fillId="0" borderId="49" xfId="85" applyNumberFormat="1" applyFont="1" applyBorder="1" applyAlignment="1" applyProtection="1">
      <alignment horizontal="left" wrapText="1" indent="2"/>
    </xf>
    <xf numFmtId="0" fontId="6" fillId="0" borderId="49" xfId="91" applyNumberFormat="1" applyFont="1" applyBorder="1" applyAlignment="1" applyProtection="1">
      <alignment horizontal="left" wrapText="1" indent="2"/>
    </xf>
    <xf numFmtId="49" fontId="6" fillId="0" borderId="49" xfId="83" applyNumberFormat="1" applyFont="1" applyBorder="1" applyAlignment="1" applyProtection="1">
      <alignment horizontal="center" shrinkToFit="1"/>
    </xf>
    <xf numFmtId="49" fontId="6" fillId="0" borderId="49" xfId="97" applyNumberFormat="1" applyFont="1" applyBorder="1" applyProtection="1">
      <alignment horizontal="center" shrinkToFit="1"/>
    </xf>
    <xf numFmtId="165" fontId="4" fillId="0" borderId="1" xfId="174" applyNumberFormat="1" applyFont="1" applyBorder="1" applyProtection="1"/>
    <xf numFmtId="166" fontId="4" fillId="0" borderId="1" xfId="15" applyNumberFormat="1" applyBorder="1" applyProtection="1"/>
    <xf numFmtId="0" fontId="16" fillId="0" borderId="1" xfId="44" applyNumberFormat="1" applyFont="1" applyBorder="1" applyAlignment="1" applyProtection="1">
      <alignment horizontal="center" wrapText="1"/>
    </xf>
    <xf numFmtId="49" fontId="16" fillId="0" borderId="1" xfId="44" applyFont="1" applyBorder="1" applyAlignment="1" applyProtection="1">
      <alignment horizontal="center" wrapText="1"/>
      <protection locked="0"/>
    </xf>
    <xf numFmtId="0" fontId="17" fillId="0" borderId="1" xfId="0" applyFont="1" applyBorder="1" applyAlignment="1">
      <alignment wrapText="1"/>
    </xf>
    <xf numFmtId="49" fontId="6" fillId="0" borderId="46" xfId="35" applyBorder="1">
      <alignment horizontal="center" vertical="center" wrapText="1"/>
    </xf>
    <xf numFmtId="49" fontId="6" fillId="0" borderId="12" xfId="35" applyBorder="1">
      <alignment horizontal="center" vertical="center" wrapText="1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0" fontId="1" fillId="0" borderId="1" xfId="84" applyNumberFormat="1" applyFont="1" applyProtection="1">
      <alignment horizontal="center"/>
    </xf>
    <xf numFmtId="0" fontId="1" fillId="0" borderId="1" xfId="84" applyFont="1">
      <alignment horizontal="center"/>
    </xf>
    <xf numFmtId="49" fontId="6" fillId="0" borderId="53" xfId="35" applyNumberFormat="1" applyFont="1" applyBorder="1" applyProtection="1">
      <alignment horizontal="center" vertical="center" wrapText="1"/>
    </xf>
    <xf numFmtId="49" fontId="6" fillId="0" borderId="57" xfId="35" applyFont="1" applyBorder="1">
      <alignment horizontal="center" vertical="center" wrapText="1"/>
    </xf>
    <xf numFmtId="49" fontId="6" fillId="0" borderId="54" xfId="35" applyNumberFormat="1" applyFont="1" applyBorder="1" applyProtection="1">
      <alignment horizontal="center" vertical="center" wrapText="1"/>
    </xf>
    <xf numFmtId="49" fontId="6" fillId="0" borderId="16" xfId="35" applyFont="1" applyBorder="1">
      <alignment horizontal="center" vertical="center" wrapText="1"/>
    </xf>
    <xf numFmtId="49" fontId="6" fillId="0" borderId="54" xfId="35" applyFont="1" applyBorder="1">
      <alignment horizontal="center" vertical="center" wrapText="1"/>
    </xf>
    <xf numFmtId="49" fontId="6" fillId="0" borderId="56" xfId="35" applyFont="1" applyBorder="1">
      <alignment horizontal="center" vertical="center" wrapText="1"/>
    </xf>
  </cellXfs>
  <cellStyles count="175">
    <cellStyle name="br" xfId="169"/>
    <cellStyle name="col" xfId="168"/>
    <cellStyle name="style0" xfId="170"/>
    <cellStyle name="td" xfId="171"/>
    <cellStyle name="tr" xfId="167"/>
    <cellStyle name="xl100" xfId="81"/>
    <cellStyle name="xl101" xfId="72"/>
    <cellStyle name="xl102" xfId="60"/>
    <cellStyle name="xl103" xfId="73"/>
    <cellStyle name="xl104" xfId="61"/>
    <cellStyle name="xl105" xfId="85"/>
    <cellStyle name="xl106" xfId="91"/>
    <cellStyle name="xl107" xfId="87"/>
    <cellStyle name="xl108" xfId="94"/>
    <cellStyle name="xl109" xfId="96"/>
    <cellStyle name="xl110" xfId="99"/>
    <cellStyle name="xl111" xfId="83"/>
    <cellStyle name="xl112" xfId="86"/>
    <cellStyle name="xl113" xfId="92"/>
    <cellStyle name="xl114" xfId="97"/>
    <cellStyle name="xl115" xfId="84"/>
    <cellStyle name="xl116" xfId="93"/>
    <cellStyle name="xl117" xfId="88"/>
    <cellStyle name="xl118" xfId="95"/>
    <cellStyle name="xl119" xfId="98"/>
    <cellStyle name="xl120" xfId="89"/>
    <cellStyle name="xl121" xfId="90"/>
    <cellStyle name="xl122" xfId="100"/>
    <cellStyle name="xl123" xfId="123"/>
    <cellStyle name="xl124" xfId="127"/>
    <cellStyle name="xl125" xfId="131"/>
    <cellStyle name="xl126" xfId="137"/>
    <cellStyle name="xl127" xfId="138"/>
    <cellStyle name="xl128" xfId="139"/>
    <cellStyle name="xl129" xfId="141"/>
    <cellStyle name="xl130" xfId="162"/>
    <cellStyle name="xl131" xfId="165"/>
    <cellStyle name="xl132" xfId="101"/>
    <cellStyle name="xl133" xfId="104"/>
    <cellStyle name="xl134" xfId="107"/>
    <cellStyle name="xl135" xfId="109"/>
    <cellStyle name="xl136" xfId="114"/>
    <cellStyle name="xl137" xfId="116"/>
    <cellStyle name="xl138" xfId="118"/>
    <cellStyle name="xl139" xfId="119"/>
    <cellStyle name="xl140" xfId="124"/>
    <cellStyle name="xl141" xfId="128"/>
    <cellStyle name="xl142" xfId="132"/>
    <cellStyle name="xl143" xfId="140"/>
    <cellStyle name="xl144" xfId="143"/>
    <cellStyle name="xl145" xfId="147"/>
    <cellStyle name="xl146" xfId="151"/>
    <cellStyle name="xl147" xfId="155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42"/>
    <cellStyle name="xl159" xfId="144"/>
    <cellStyle name="xl160" xfId="145"/>
    <cellStyle name="xl161" xfId="146"/>
    <cellStyle name="xl162" xfId="148"/>
    <cellStyle name="xl163" xfId="149"/>
    <cellStyle name="xl164" xfId="150"/>
    <cellStyle name="xl165" xfId="152"/>
    <cellStyle name="xl166" xfId="153"/>
    <cellStyle name="xl167" xfId="154"/>
    <cellStyle name="xl168" xfId="156"/>
    <cellStyle name="xl169" xfId="103"/>
    <cellStyle name="xl170" xfId="111"/>
    <cellStyle name="xl171" xfId="121"/>
    <cellStyle name="xl172" xfId="126"/>
    <cellStyle name="xl173" xfId="130"/>
    <cellStyle name="xl174" xfId="134"/>
    <cellStyle name="xl175" xfId="157"/>
    <cellStyle name="xl176" xfId="160"/>
    <cellStyle name="xl177" xfId="163"/>
    <cellStyle name="xl178" xfId="166"/>
    <cellStyle name="xl179" xfId="158"/>
    <cellStyle name="xl180" xfId="161"/>
    <cellStyle name="xl181" xfId="159"/>
    <cellStyle name="xl182" xfId="112"/>
    <cellStyle name="xl183" xfId="102"/>
    <cellStyle name="xl184" xfId="113"/>
    <cellStyle name="xl185" xfId="122"/>
    <cellStyle name="xl186" xfId="136"/>
    <cellStyle name="xl187" xfId="164"/>
    <cellStyle name="xl188" xfId="106"/>
    <cellStyle name="xl21" xfId="172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3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4"/>
    <cellStyle name="xl81" xfId="76"/>
    <cellStyle name="xl82" xfId="69"/>
    <cellStyle name="xl83" xfId="56"/>
    <cellStyle name="xl84" xfId="67"/>
    <cellStyle name="xl85" xfId="75"/>
    <cellStyle name="xl86" xfId="77"/>
    <cellStyle name="xl87" xfId="70"/>
    <cellStyle name="xl88" xfId="82"/>
    <cellStyle name="xl89" xfId="57"/>
    <cellStyle name="xl90" xfId="63"/>
    <cellStyle name="xl91" xfId="78"/>
    <cellStyle name="xl92" xfId="71"/>
    <cellStyle name="xl93" xfId="59"/>
    <cellStyle name="xl94" xfId="64"/>
    <cellStyle name="xl95" xfId="79"/>
    <cellStyle name="xl96" xfId="65"/>
    <cellStyle name="xl97" xfId="68"/>
    <cellStyle name="xl98" xfId="80"/>
    <cellStyle name="xl99" xfId="66"/>
    <cellStyle name="Обычный" xfId="0" builtinId="0"/>
    <cellStyle name="Финансовый" xfId="174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zoomScaleNormal="100" zoomScaleSheetLayoutView="100" workbookViewId="0">
      <selection activeCell="J18" sqref="J18"/>
    </sheetView>
  </sheetViews>
  <sheetFormatPr defaultRowHeight="15" x14ac:dyDescent="0.25"/>
  <cols>
    <col min="1" max="1" width="44.28515625" style="1" customWidth="1"/>
    <col min="2" max="2" width="7.42578125" style="1" customWidth="1"/>
    <col min="3" max="3" width="19.85546875" style="1" customWidth="1"/>
    <col min="4" max="4" width="11.7109375" style="1" customWidth="1"/>
    <col min="5" max="5" width="12.5703125" style="1" customWidth="1"/>
    <col min="6" max="6" width="10.7109375" style="1" customWidth="1"/>
    <col min="7" max="7" width="0.140625" style="1" hidden="1" customWidth="1"/>
    <col min="8" max="16384" width="9.140625" style="1"/>
  </cols>
  <sheetData>
    <row r="1" spans="1:7" x14ac:dyDescent="0.25">
      <c r="E1" s="33" t="s">
        <v>29</v>
      </c>
      <c r="F1" s="33"/>
    </row>
    <row r="2" spans="1:7" x14ac:dyDescent="0.25">
      <c r="E2" s="33" t="s">
        <v>30</v>
      </c>
      <c r="F2" s="33"/>
    </row>
    <row r="3" spans="1:7" x14ac:dyDescent="0.25">
      <c r="E3" s="33" t="s">
        <v>31</v>
      </c>
      <c r="F3" s="33"/>
    </row>
    <row r="4" spans="1:7" x14ac:dyDescent="0.25">
      <c r="E4" s="34" t="s">
        <v>32</v>
      </c>
      <c r="F4" s="34"/>
    </row>
    <row r="5" spans="1:7" ht="17.100000000000001" customHeight="1" x14ac:dyDescent="0.25">
      <c r="A5" s="2"/>
      <c r="B5" s="122" t="s">
        <v>337</v>
      </c>
      <c r="C5" s="123"/>
      <c r="D5" s="124"/>
      <c r="E5" s="3"/>
      <c r="F5" s="3"/>
      <c r="G5" s="3"/>
    </row>
    <row r="6" spans="1:7" ht="17.100000000000001" customHeight="1" thickBot="1" x14ac:dyDescent="0.3">
      <c r="A6" s="4"/>
      <c r="B6" s="122"/>
      <c r="C6" s="123"/>
      <c r="D6" s="124"/>
      <c r="E6" s="3"/>
      <c r="F6" s="21" t="s">
        <v>0</v>
      </c>
      <c r="G6" s="3"/>
    </row>
    <row r="7" spans="1:7" ht="14.1" customHeight="1" x14ac:dyDescent="0.25">
      <c r="A7" s="6"/>
      <c r="B7" s="123"/>
      <c r="C7" s="123"/>
      <c r="D7" s="124"/>
      <c r="E7" s="42" t="s">
        <v>33</v>
      </c>
      <c r="F7" s="22" t="s">
        <v>1</v>
      </c>
      <c r="G7" s="3"/>
    </row>
    <row r="8" spans="1:7" ht="14.1" customHeight="1" x14ac:dyDescent="0.25">
      <c r="A8" s="7"/>
      <c r="B8" s="7"/>
      <c r="C8" s="23" t="s">
        <v>333</v>
      </c>
      <c r="D8" s="36"/>
      <c r="E8" s="43" t="s">
        <v>34</v>
      </c>
      <c r="F8" s="24">
        <v>44105</v>
      </c>
      <c r="G8" s="3"/>
    </row>
    <row r="9" spans="1:7" ht="14.1" customHeight="1" x14ac:dyDescent="0.25">
      <c r="A9" s="6"/>
      <c r="B9" s="6"/>
      <c r="C9" s="6"/>
      <c r="D9" s="37"/>
      <c r="E9" s="43"/>
      <c r="F9" s="25"/>
      <c r="G9" s="3"/>
    </row>
    <row r="10" spans="1:7" ht="15.2" customHeight="1" x14ac:dyDescent="0.25">
      <c r="A10" s="6" t="s">
        <v>2</v>
      </c>
      <c r="B10" s="129" t="s">
        <v>3</v>
      </c>
      <c r="C10" s="130"/>
      <c r="D10" s="38"/>
      <c r="E10" s="43" t="s">
        <v>35</v>
      </c>
      <c r="F10" s="26"/>
      <c r="G10" s="3"/>
    </row>
    <row r="11" spans="1:7" ht="15.2" customHeight="1" x14ac:dyDescent="0.25">
      <c r="A11" s="6" t="s">
        <v>4</v>
      </c>
      <c r="B11" s="131" t="s">
        <v>5</v>
      </c>
      <c r="C11" s="132"/>
      <c r="D11" s="39"/>
      <c r="E11" s="43" t="s">
        <v>36</v>
      </c>
      <c r="F11" s="27" t="s">
        <v>6</v>
      </c>
      <c r="G11" s="3"/>
    </row>
    <row r="12" spans="1:7" ht="14.1" customHeight="1" x14ac:dyDescent="0.25">
      <c r="A12" s="6" t="s">
        <v>7</v>
      </c>
      <c r="B12" s="9"/>
      <c r="C12" s="10"/>
      <c r="D12" s="40"/>
      <c r="E12" s="43"/>
      <c r="F12" s="28"/>
      <c r="G12" s="3"/>
    </row>
    <row r="13" spans="1:7" ht="14.1" customHeight="1" thickBot="1" x14ac:dyDescent="0.3">
      <c r="A13" s="6" t="s">
        <v>8</v>
      </c>
      <c r="B13" s="6"/>
      <c r="C13" s="8"/>
      <c r="D13" s="41"/>
      <c r="E13" s="43" t="s">
        <v>37</v>
      </c>
      <c r="F13" s="29" t="s">
        <v>9</v>
      </c>
      <c r="G13" s="3"/>
    </row>
    <row r="14" spans="1:7" ht="15" customHeight="1" x14ac:dyDescent="0.25">
      <c r="A14" s="11"/>
      <c r="B14" s="11"/>
      <c r="C14" s="11"/>
      <c r="D14" s="35"/>
      <c r="E14" s="3"/>
      <c r="F14" s="3"/>
      <c r="G14" s="3"/>
    </row>
    <row r="15" spans="1:7" ht="12.95" customHeight="1" x14ac:dyDescent="0.25">
      <c r="A15" s="3"/>
      <c r="B15" s="3"/>
      <c r="C15" s="3"/>
      <c r="D15" s="3"/>
      <c r="E15" s="3"/>
      <c r="F15" s="3"/>
      <c r="G15" s="3"/>
    </row>
    <row r="16" spans="1:7" ht="24.75" customHeight="1" x14ac:dyDescent="0.25">
      <c r="A16" s="2" t="s">
        <v>10</v>
      </c>
      <c r="B16" s="2"/>
      <c r="C16" s="6"/>
      <c r="D16" s="8"/>
      <c r="E16" s="3"/>
      <c r="F16" s="3"/>
      <c r="G16" s="3"/>
    </row>
    <row r="17" spans="1:7" ht="11.45" customHeight="1" x14ac:dyDescent="0.25">
      <c r="A17" s="127" t="s">
        <v>11</v>
      </c>
      <c r="B17" s="127" t="s">
        <v>12</v>
      </c>
      <c r="C17" s="127" t="s">
        <v>13</v>
      </c>
      <c r="D17" s="20"/>
      <c r="E17" s="125"/>
      <c r="F17" s="126"/>
      <c r="G17" s="5"/>
    </row>
    <row r="18" spans="1:7" ht="88.5" customHeight="1" x14ac:dyDescent="0.25">
      <c r="A18" s="128"/>
      <c r="B18" s="128"/>
      <c r="C18" s="128"/>
      <c r="D18" s="30" t="s">
        <v>26</v>
      </c>
      <c r="E18" s="31" t="s">
        <v>27</v>
      </c>
      <c r="F18" s="32" t="s">
        <v>28</v>
      </c>
      <c r="G18" s="5"/>
    </row>
    <row r="19" spans="1:7" ht="11.45" customHeight="1" x14ac:dyDescent="0.25">
      <c r="A19" s="12" t="s">
        <v>15</v>
      </c>
      <c r="B19" s="48" t="s">
        <v>16</v>
      </c>
      <c r="C19" s="48" t="s">
        <v>17</v>
      </c>
      <c r="D19" s="49" t="s">
        <v>18</v>
      </c>
      <c r="E19" s="49" t="s">
        <v>19</v>
      </c>
      <c r="F19" s="49" t="s">
        <v>20</v>
      </c>
      <c r="G19" s="5"/>
    </row>
    <row r="20" spans="1:7" ht="21.75" customHeight="1" x14ac:dyDescent="0.25">
      <c r="A20" s="44" t="s">
        <v>38</v>
      </c>
      <c r="B20" s="50" t="s">
        <v>39</v>
      </c>
      <c r="C20" s="51" t="s">
        <v>40</v>
      </c>
      <c r="D20" s="52">
        <v>25738003.989999998</v>
      </c>
      <c r="E20" s="52">
        <v>17672842.399999999</v>
      </c>
      <c r="F20" s="52">
        <f>D20-E20</f>
        <v>8065161.5899999999</v>
      </c>
      <c r="G20" s="120">
        <f>E20/D20*100</f>
        <v>68.664385967406176</v>
      </c>
    </row>
    <row r="21" spans="1:7" ht="15" customHeight="1" x14ac:dyDescent="0.25">
      <c r="A21" s="45" t="s">
        <v>41</v>
      </c>
      <c r="B21" s="53"/>
      <c r="C21" s="54"/>
      <c r="D21" s="54"/>
      <c r="E21" s="54"/>
      <c r="F21" s="54"/>
      <c r="G21" s="120"/>
    </row>
    <row r="22" spans="1:7" x14ac:dyDescent="0.25">
      <c r="A22" s="46" t="s">
        <v>42</v>
      </c>
      <c r="B22" s="55" t="s">
        <v>39</v>
      </c>
      <c r="C22" s="56" t="s">
        <v>43</v>
      </c>
      <c r="D22" s="52">
        <v>14532775.640000001</v>
      </c>
      <c r="E22" s="52">
        <v>9903109.9000000004</v>
      </c>
      <c r="F22" s="52">
        <f>D22-E22</f>
        <v>4629665.74</v>
      </c>
      <c r="G22" s="120">
        <f t="shared" ref="G22:G75" si="0">E22/D22*100</f>
        <v>68.143279338481548</v>
      </c>
    </row>
    <row r="23" spans="1:7" x14ac:dyDescent="0.25">
      <c r="A23" s="46" t="s">
        <v>44</v>
      </c>
      <c r="B23" s="55" t="s">
        <v>39</v>
      </c>
      <c r="C23" s="56" t="s">
        <v>45</v>
      </c>
      <c r="D23" s="52">
        <v>11516120</v>
      </c>
      <c r="E23" s="52">
        <v>8121809.1100000003</v>
      </c>
      <c r="F23" s="52">
        <f t="shared" ref="F23:F75" si="1">D23-E23</f>
        <v>3394310.8899999997</v>
      </c>
      <c r="G23" s="120">
        <f t="shared" si="0"/>
        <v>70.525568594283499</v>
      </c>
    </row>
    <row r="24" spans="1:7" x14ac:dyDescent="0.25">
      <c r="A24" s="46" t="s">
        <v>46</v>
      </c>
      <c r="B24" s="55" t="s">
        <v>39</v>
      </c>
      <c r="C24" s="56" t="s">
        <v>47</v>
      </c>
      <c r="D24" s="52">
        <v>11516120</v>
      </c>
      <c r="E24" s="52">
        <v>8121809.1100000003</v>
      </c>
      <c r="F24" s="52">
        <f t="shared" si="1"/>
        <v>3394310.8899999997</v>
      </c>
      <c r="G24" s="120">
        <f t="shared" si="0"/>
        <v>70.525568594283499</v>
      </c>
    </row>
    <row r="25" spans="1:7" ht="68.25" x14ac:dyDescent="0.25">
      <c r="A25" s="46" t="s">
        <v>48</v>
      </c>
      <c r="B25" s="55" t="s">
        <v>39</v>
      </c>
      <c r="C25" s="56" t="s">
        <v>49</v>
      </c>
      <c r="D25" s="52">
        <v>11426120</v>
      </c>
      <c r="E25" s="52">
        <v>8072907.9000000004</v>
      </c>
      <c r="F25" s="52">
        <f t="shared" si="1"/>
        <v>3353212.0999999996</v>
      </c>
      <c r="G25" s="120">
        <f t="shared" si="0"/>
        <v>70.653099214781577</v>
      </c>
    </row>
    <row r="26" spans="1:7" ht="102" x14ac:dyDescent="0.25">
      <c r="A26" s="46" t="s">
        <v>50</v>
      </c>
      <c r="B26" s="55" t="s">
        <v>39</v>
      </c>
      <c r="C26" s="56" t="s">
        <v>51</v>
      </c>
      <c r="D26" s="52">
        <v>0</v>
      </c>
      <c r="E26" s="52">
        <v>9876.67</v>
      </c>
      <c r="F26" s="52">
        <f t="shared" si="1"/>
        <v>-9876.67</v>
      </c>
      <c r="G26" s="120"/>
    </row>
    <row r="27" spans="1:7" ht="45.75" x14ac:dyDescent="0.25">
      <c r="A27" s="46" t="s">
        <v>52</v>
      </c>
      <c r="B27" s="55" t="s">
        <v>39</v>
      </c>
      <c r="C27" s="56" t="s">
        <v>53</v>
      </c>
      <c r="D27" s="52">
        <v>90000</v>
      </c>
      <c r="E27" s="52">
        <v>39024.54</v>
      </c>
      <c r="F27" s="52">
        <f t="shared" si="1"/>
        <v>50975.46</v>
      </c>
      <c r="G27" s="120">
        <f t="shared" si="0"/>
        <v>43.360599999999998</v>
      </c>
    </row>
    <row r="28" spans="1:7" ht="34.5" x14ac:dyDescent="0.25">
      <c r="A28" s="46" t="s">
        <v>54</v>
      </c>
      <c r="B28" s="55" t="s">
        <v>39</v>
      </c>
      <c r="C28" s="56" t="s">
        <v>55</v>
      </c>
      <c r="D28" s="52">
        <v>850755.64</v>
      </c>
      <c r="E28" s="52">
        <v>561356.1</v>
      </c>
      <c r="F28" s="52">
        <f t="shared" si="1"/>
        <v>289399.54000000004</v>
      </c>
      <c r="G28" s="120">
        <f t="shared" si="0"/>
        <v>65.983235797296629</v>
      </c>
    </row>
    <row r="29" spans="1:7" ht="23.25" x14ac:dyDescent="0.25">
      <c r="A29" s="46" t="s">
        <v>56</v>
      </c>
      <c r="B29" s="55" t="s">
        <v>39</v>
      </c>
      <c r="C29" s="56" t="s">
        <v>57</v>
      </c>
      <c r="D29" s="52">
        <v>850755.64</v>
      </c>
      <c r="E29" s="52">
        <v>561356.1</v>
      </c>
      <c r="F29" s="52">
        <f t="shared" si="1"/>
        <v>289399.54000000004</v>
      </c>
      <c r="G29" s="120">
        <f t="shared" si="0"/>
        <v>65.983235797296629</v>
      </c>
    </row>
    <row r="30" spans="1:7" ht="68.25" x14ac:dyDescent="0.25">
      <c r="A30" s="46" t="s">
        <v>58</v>
      </c>
      <c r="B30" s="55" t="s">
        <v>39</v>
      </c>
      <c r="C30" s="56" t="s">
        <v>59</v>
      </c>
      <c r="D30" s="52">
        <v>389845.96</v>
      </c>
      <c r="E30" s="52">
        <v>261708.58</v>
      </c>
      <c r="F30" s="52">
        <f t="shared" si="1"/>
        <v>128137.38000000003</v>
      </c>
      <c r="G30" s="120">
        <f t="shared" si="0"/>
        <v>67.131279236547684</v>
      </c>
    </row>
    <row r="31" spans="1:7" ht="102" x14ac:dyDescent="0.25">
      <c r="A31" s="46" t="s">
        <v>60</v>
      </c>
      <c r="B31" s="55" t="s">
        <v>39</v>
      </c>
      <c r="C31" s="56" t="s">
        <v>61</v>
      </c>
      <c r="D31" s="52">
        <v>389845.96</v>
      </c>
      <c r="E31" s="52">
        <v>261708.58</v>
      </c>
      <c r="F31" s="52">
        <f t="shared" si="1"/>
        <v>128137.38000000003</v>
      </c>
      <c r="G31" s="120">
        <f t="shared" si="0"/>
        <v>67.131279236547684</v>
      </c>
    </row>
    <row r="32" spans="1:7" ht="79.5" x14ac:dyDescent="0.25">
      <c r="A32" s="46" t="s">
        <v>62</v>
      </c>
      <c r="B32" s="55" t="s">
        <v>39</v>
      </c>
      <c r="C32" s="56" t="s">
        <v>63</v>
      </c>
      <c r="D32" s="52">
        <v>2008.04</v>
      </c>
      <c r="E32" s="52">
        <v>1806.72</v>
      </c>
      <c r="F32" s="52">
        <f t="shared" si="1"/>
        <v>201.31999999999994</v>
      </c>
      <c r="G32" s="120">
        <f t="shared" si="0"/>
        <v>89.974303300731066</v>
      </c>
    </row>
    <row r="33" spans="1:7" ht="113.25" x14ac:dyDescent="0.25">
      <c r="A33" s="46" t="s">
        <v>64</v>
      </c>
      <c r="B33" s="55" t="s">
        <v>39</v>
      </c>
      <c r="C33" s="56" t="s">
        <v>65</v>
      </c>
      <c r="D33" s="52">
        <v>2008.04</v>
      </c>
      <c r="E33" s="52">
        <v>1806.72</v>
      </c>
      <c r="F33" s="52">
        <f t="shared" si="1"/>
        <v>201.31999999999994</v>
      </c>
      <c r="G33" s="120">
        <f t="shared" si="0"/>
        <v>89.974303300731066</v>
      </c>
    </row>
    <row r="34" spans="1:7" ht="68.25" x14ac:dyDescent="0.25">
      <c r="A34" s="46" t="s">
        <v>66</v>
      </c>
      <c r="B34" s="55" t="s">
        <v>39</v>
      </c>
      <c r="C34" s="56" t="s">
        <v>67</v>
      </c>
      <c r="D34" s="52">
        <v>509212.06</v>
      </c>
      <c r="E34" s="52">
        <v>348959.73</v>
      </c>
      <c r="F34" s="52">
        <f t="shared" si="1"/>
        <v>160252.33000000002</v>
      </c>
      <c r="G34" s="120">
        <f t="shared" si="0"/>
        <v>68.529352977225244</v>
      </c>
    </row>
    <row r="35" spans="1:7" ht="102" x14ac:dyDescent="0.25">
      <c r="A35" s="46" t="s">
        <v>68</v>
      </c>
      <c r="B35" s="55" t="s">
        <v>39</v>
      </c>
      <c r="C35" s="56" t="s">
        <v>69</v>
      </c>
      <c r="D35" s="52">
        <v>509212.06</v>
      </c>
      <c r="E35" s="52">
        <v>348959.73</v>
      </c>
      <c r="F35" s="52">
        <f t="shared" si="1"/>
        <v>160252.33000000002</v>
      </c>
      <c r="G35" s="120">
        <f t="shared" si="0"/>
        <v>68.529352977225244</v>
      </c>
    </row>
    <row r="36" spans="1:7" ht="68.25" x14ac:dyDescent="0.25">
      <c r="A36" s="46" t="s">
        <v>70</v>
      </c>
      <c r="B36" s="55" t="s">
        <v>39</v>
      </c>
      <c r="C36" s="56" t="s">
        <v>71</v>
      </c>
      <c r="D36" s="52">
        <v>-50310.42</v>
      </c>
      <c r="E36" s="52">
        <v>-51118.93</v>
      </c>
      <c r="F36" s="52">
        <f t="shared" si="1"/>
        <v>808.51000000000204</v>
      </c>
      <c r="G36" s="120">
        <f t="shared" si="0"/>
        <v>101.60704283526157</v>
      </c>
    </row>
    <row r="37" spans="1:7" ht="102" x14ac:dyDescent="0.25">
      <c r="A37" s="46" t="s">
        <v>72</v>
      </c>
      <c r="B37" s="55" t="s">
        <v>39</v>
      </c>
      <c r="C37" s="56" t="s">
        <v>73</v>
      </c>
      <c r="D37" s="52">
        <v>-50310.42</v>
      </c>
      <c r="E37" s="52">
        <v>-51118.93</v>
      </c>
      <c r="F37" s="52">
        <f t="shared" si="1"/>
        <v>808.51000000000204</v>
      </c>
      <c r="G37" s="120">
        <f t="shared" si="0"/>
        <v>101.60704283526157</v>
      </c>
    </row>
    <row r="38" spans="1:7" x14ac:dyDescent="0.25">
      <c r="A38" s="46" t="s">
        <v>74</v>
      </c>
      <c r="B38" s="55" t="s">
        <v>39</v>
      </c>
      <c r="C38" s="56" t="s">
        <v>75</v>
      </c>
      <c r="D38" s="52">
        <v>1350000</v>
      </c>
      <c r="E38" s="52">
        <v>613811.04</v>
      </c>
      <c r="F38" s="52">
        <f t="shared" si="1"/>
        <v>736188.96</v>
      </c>
      <c r="G38" s="120">
        <f t="shared" si="0"/>
        <v>45.467484444444445</v>
      </c>
    </row>
    <row r="39" spans="1:7" x14ac:dyDescent="0.25">
      <c r="A39" s="46" t="s">
        <v>76</v>
      </c>
      <c r="B39" s="55" t="s">
        <v>39</v>
      </c>
      <c r="C39" s="56" t="s">
        <v>77</v>
      </c>
      <c r="D39" s="52">
        <v>310000</v>
      </c>
      <c r="E39" s="52">
        <v>28502.6</v>
      </c>
      <c r="F39" s="52">
        <f t="shared" si="1"/>
        <v>281497.40000000002</v>
      </c>
      <c r="G39" s="120">
        <f t="shared" si="0"/>
        <v>9.194387096774193</v>
      </c>
    </row>
    <row r="40" spans="1:7" ht="45.75" x14ac:dyDescent="0.25">
      <c r="A40" s="46" t="s">
        <v>78</v>
      </c>
      <c r="B40" s="55" t="s">
        <v>39</v>
      </c>
      <c r="C40" s="56" t="s">
        <v>79</v>
      </c>
      <c r="D40" s="52">
        <v>310000</v>
      </c>
      <c r="E40" s="52">
        <v>28502.6</v>
      </c>
      <c r="F40" s="52">
        <f t="shared" si="1"/>
        <v>281497.40000000002</v>
      </c>
      <c r="G40" s="120">
        <f t="shared" si="0"/>
        <v>9.194387096774193</v>
      </c>
    </row>
    <row r="41" spans="1:7" x14ac:dyDescent="0.25">
      <c r="A41" s="46" t="s">
        <v>80</v>
      </c>
      <c r="B41" s="55" t="s">
        <v>39</v>
      </c>
      <c r="C41" s="56" t="s">
        <v>81</v>
      </c>
      <c r="D41" s="52">
        <v>1040000</v>
      </c>
      <c r="E41" s="52">
        <v>585308.43999999994</v>
      </c>
      <c r="F41" s="52">
        <f t="shared" si="1"/>
        <v>454691.56000000006</v>
      </c>
      <c r="G41" s="120">
        <f t="shared" si="0"/>
        <v>56.27965769230768</v>
      </c>
    </row>
    <row r="42" spans="1:7" x14ac:dyDescent="0.25">
      <c r="A42" s="46" t="s">
        <v>82</v>
      </c>
      <c r="B42" s="55" t="s">
        <v>39</v>
      </c>
      <c r="C42" s="56" t="s">
        <v>83</v>
      </c>
      <c r="D42" s="52">
        <v>650000</v>
      </c>
      <c r="E42" s="52">
        <v>533872.31000000006</v>
      </c>
      <c r="F42" s="52">
        <f t="shared" si="1"/>
        <v>116127.68999999994</v>
      </c>
      <c r="G42" s="120">
        <f t="shared" si="0"/>
        <v>82.134201538461554</v>
      </c>
    </row>
    <row r="43" spans="1:7" ht="34.5" x14ac:dyDescent="0.25">
      <c r="A43" s="46" t="s">
        <v>84</v>
      </c>
      <c r="B43" s="55" t="s">
        <v>39</v>
      </c>
      <c r="C43" s="56" t="s">
        <v>85</v>
      </c>
      <c r="D43" s="52">
        <v>650000</v>
      </c>
      <c r="E43" s="52">
        <v>533872.31000000006</v>
      </c>
      <c r="F43" s="52">
        <f t="shared" si="1"/>
        <v>116127.68999999994</v>
      </c>
      <c r="G43" s="120">
        <f t="shared" si="0"/>
        <v>82.134201538461554</v>
      </c>
    </row>
    <row r="44" spans="1:7" x14ac:dyDescent="0.25">
      <c r="A44" s="46" t="s">
        <v>86</v>
      </c>
      <c r="B44" s="55" t="s">
        <v>39</v>
      </c>
      <c r="C44" s="56" t="s">
        <v>87</v>
      </c>
      <c r="D44" s="52">
        <v>390000</v>
      </c>
      <c r="E44" s="52">
        <v>51436.13</v>
      </c>
      <c r="F44" s="52">
        <f t="shared" si="1"/>
        <v>338563.87</v>
      </c>
      <c r="G44" s="120">
        <f t="shared" si="0"/>
        <v>13.188751282051282</v>
      </c>
    </row>
    <row r="45" spans="1:7" ht="34.5" x14ac:dyDescent="0.25">
      <c r="A45" s="46" t="s">
        <v>88</v>
      </c>
      <c r="B45" s="55" t="s">
        <v>39</v>
      </c>
      <c r="C45" s="56" t="s">
        <v>89</v>
      </c>
      <c r="D45" s="52">
        <v>390000</v>
      </c>
      <c r="E45" s="52">
        <v>51436.13</v>
      </c>
      <c r="F45" s="52">
        <f t="shared" si="1"/>
        <v>338563.87</v>
      </c>
      <c r="G45" s="120">
        <f t="shared" si="0"/>
        <v>13.188751282051282</v>
      </c>
    </row>
    <row r="46" spans="1:7" ht="34.5" x14ac:dyDescent="0.25">
      <c r="A46" s="46" t="s">
        <v>90</v>
      </c>
      <c r="B46" s="55" t="s">
        <v>39</v>
      </c>
      <c r="C46" s="56" t="s">
        <v>91</v>
      </c>
      <c r="D46" s="52">
        <v>100000</v>
      </c>
      <c r="E46" s="52">
        <v>21455.95</v>
      </c>
      <c r="F46" s="52">
        <f t="shared" si="1"/>
        <v>78544.05</v>
      </c>
      <c r="G46" s="120">
        <f t="shared" si="0"/>
        <v>21.455950000000001</v>
      </c>
    </row>
    <row r="47" spans="1:7" ht="79.5" x14ac:dyDescent="0.25">
      <c r="A47" s="46" t="s">
        <v>92</v>
      </c>
      <c r="B47" s="55" t="s">
        <v>39</v>
      </c>
      <c r="C47" s="56" t="s">
        <v>93</v>
      </c>
      <c r="D47" s="52">
        <v>100000</v>
      </c>
      <c r="E47" s="52">
        <v>21455.95</v>
      </c>
      <c r="F47" s="52">
        <f t="shared" si="1"/>
        <v>78544.05</v>
      </c>
      <c r="G47" s="120">
        <f t="shared" si="0"/>
        <v>21.455950000000001</v>
      </c>
    </row>
    <row r="48" spans="1:7" ht="57" x14ac:dyDescent="0.25">
      <c r="A48" s="46" t="s">
        <v>94</v>
      </c>
      <c r="B48" s="55" t="s">
        <v>39</v>
      </c>
      <c r="C48" s="56" t="s">
        <v>95</v>
      </c>
      <c r="D48" s="52">
        <v>100000</v>
      </c>
      <c r="E48" s="52">
        <v>21455.95</v>
      </c>
      <c r="F48" s="52">
        <f t="shared" si="1"/>
        <v>78544.05</v>
      </c>
      <c r="G48" s="120">
        <f t="shared" si="0"/>
        <v>21.455950000000001</v>
      </c>
    </row>
    <row r="49" spans="1:7" ht="68.25" x14ac:dyDescent="0.25">
      <c r="A49" s="46" t="s">
        <v>96</v>
      </c>
      <c r="B49" s="55" t="s">
        <v>39</v>
      </c>
      <c r="C49" s="56" t="s">
        <v>97</v>
      </c>
      <c r="D49" s="52">
        <v>100000</v>
      </c>
      <c r="E49" s="52">
        <v>21455.95</v>
      </c>
      <c r="F49" s="52">
        <f t="shared" si="1"/>
        <v>78544.05</v>
      </c>
      <c r="G49" s="120">
        <f t="shared" si="0"/>
        <v>21.455950000000001</v>
      </c>
    </row>
    <row r="50" spans="1:7" ht="23.25" x14ac:dyDescent="0.25">
      <c r="A50" s="46" t="s">
        <v>98</v>
      </c>
      <c r="B50" s="55" t="s">
        <v>39</v>
      </c>
      <c r="C50" s="56" t="s">
        <v>99</v>
      </c>
      <c r="D50" s="52">
        <v>545900</v>
      </c>
      <c r="E50" s="52">
        <v>349695.27</v>
      </c>
      <c r="F50" s="52">
        <f t="shared" si="1"/>
        <v>196204.72999999998</v>
      </c>
      <c r="G50" s="120">
        <f t="shared" si="0"/>
        <v>64.058485070525734</v>
      </c>
    </row>
    <row r="51" spans="1:7" x14ac:dyDescent="0.25">
      <c r="A51" s="46" t="s">
        <v>100</v>
      </c>
      <c r="B51" s="55" t="s">
        <v>39</v>
      </c>
      <c r="C51" s="56" t="s">
        <v>101</v>
      </c>
      <c r="D51" s="52">
        <v>545900</v>
      </c>
      <c r="E51" s="52">
        <v>349695.27</v>
      </c>
      <c r="F51" s="52">
        <f t="shared" si="1"/>
        <v>196204.72999999998</v>
      </c>
      <c r="G51" s="120">
        <f t="shared" si="0"/>
        <v>64.058485070525734</v>
      </c>
    </row>
    <row r="52" spans="1:7" x14ac:dyDescent="0.25">
      <c r="A52" s="46" t="s">
        <v>102</v>
      </c>
      <c r="B52" s="55" t="s">
        <v>39</v>
      </c>
      <c r="C52" s="56" t="s">
        <v>103</v>
      </c>
      <c r="D52" s="52">
        <v>545900</v>
      </c>
      <c r="E52" s="52">
        <v>349695.27</v>
      </c>
      <c r="F52" s="52">
        <f t="shared" si="1"/>
        <v>196204.72999999998</v>
      </c>
      <c r="G52" s="120">
        <f t="shared" si="0"/>
        <v>64.058485070525734</v>
      </c>
    </row>
    <row r="53" spans="1:7" ht="34.5" x14ac:dyDescent="0.25">
      <c r="A53" s="46" t="s">
        <v>104</v>
      </c>
      <c r="B53" s="55" t="s">
        <v>39</v>
      </c>
      <c r="C53" s="56" t="s">
        <v>105</v>
      </c>
      <c r="D53" s="52">
        <v>545900</v>
      </c>
      <c r="E53" s="52">
        <v>349695.27</v>
      </c>
      <c r="F53" s="52">
        <f t="shared" si="1"/>
        <v>196204.72999999998</v>
      </c>
      <c r="G53" s="120">
        <f t="shared" si="0"/>
        <v>64.058485070525734</v>
      </c>
    </row>
    <row r="54" spans="1:7" ht="23.25" x14ac:dyDescent="0.25">
      <c r="A54" s="46" t="s">
        <v>106</v>
      </c>
      <c r="B54" s="55" t="s">
        <v>39</v>
      </c>
      <c r="C54" s="56" t="s">
        <v>107</v>
      </c>
      <c r="D54" s="52">
        <v>70000</v>
      </c>
      <c r="E54" s="52">
        <v>154936.01</v>
      </c>
      <c r="F54" s="52">
        <f t="shared" si="1"/>
        <v>-84936.010000000009</v>
      </c>
      <c r="G54" s="120">
        <f t="shared" si="0"/>
        <v>221.33715714285717</v>
      </c>
    </row>
    <row r="55" spans="1:7" ht="34.5" x14ac:dyDescent="0.25">
      <c r="A55" s="46" t="s">
        <v>108</v>
      </c>
      <c r="B55" s="55" t="s">
        <v>39</v>
      </c>
      <c r="C55" s="56" t="s">
        <v>109</v>
      </c>
      <c r="D55" s="52">
        <v>70000</v>
      </c>
      <c r="E55" s="52">
        <v>154936.01</v>
      </c>
      <c r="F55" s="52">
        <f t="shared" si="1"/>
        <v>-84936.010000000009</v>
      </c>
      <c r="G55" s="120">
        <f t="shared" si="0"/>
        <v>221.33715714285717</v>
      </c>
    </row>
    <row r="56" spans="1:7" ht="34.5" x14ac:dyDescent="0.25">
      <c r="A56" s="46" t="s">
        <v>110</v>
      </c>
      <c r="B56" s="55" t="s">
        <v>39</v>
      </c>
      <c r="C56" s="56" t="s">
        <v>111</v>
      </c>
      <c r="D56" s="52">
        <v>70000</v>
      </c>
      <c r="E56" s="52">
        <v>154936.01</v>
      </c>
      <c r="F56" s="52">
        <f t="shared" si="1"/>
        <v>-84936.010000000009</v>
      </c>
      <c r="G56" s="120">
        <f t="shared" si="0"/>
        <v>221.33715714285717</v>
      </c>
    </row>
    <row r="57" spans="1:7" ht="45.75" x14ac:dyDescent="0.25">
      <c r="A57" s="46" t="s">
        <v>112</v>
      </c>
      <c r="B57" s="55" t="s">
        <v>39</v>
      </c>
      <c r="C57" s="56" t="s">
        <v>113</v>
      </c>
      <c r="D57" s="52">
        <v>70000</v>
      </c>
      <c r="E57" s="52">
        <v>154936.01</v>
      </c>
      <c r="F57" s="52">
        <f t="shared" si="1"/>
        <v>-84936.010000000009</v>
      </c>
      <c r="G57" s="120">
        <f t="shared" si="0"/>
        <v>221.33715714285717</v>
      </c>
    </row>
    <row r="58" spans="1:7" x14ac:dyDescent="0.25">
      <c r="A58" s="46" t="s">
        <v>114</v>
      </c>
      <c r="B58" s="55" t="s">
        <v>39</v>
      </c>
      <c r="C58" s="56" t="s">
        <v>115</v>
      </c>
      <c r="D58" s="52">
        <v>100000</v>
      </c>
      <c r="E58" s="52">
        <v>80046.42</v>
      </c>
      <c r="F58" s="52">
        <f t="shared" si="1"/>
        <v>19953.580000000002</v>
      </c>
      <c r="G58" s="120">
        <f t="shared" si="0"/>
        <v>80.046419999999998</v>
      </c>
    </row>
    <row r="59" spans="1:7" x14ac:dyDescent="0.25">
      <c r="A59" s="46" t="s">
        <v>116</v>
      </c>
      <c r="B59" s="55" t="s">
        <v>39</v>
      </c>
      <c r="C59" s="56" t="s">
        <v>117</v>
      </c>
      <c r="D59" s="52">
        <v>100000</v>
      </c>
      <c r="E59" s="52">
        <v>80046.42</v>
      </c>
      <c r="F59" s="52">
        <f t="shared" si="1"/>
        <v>19953.580000000002</v>
      </c>
      <c r="G59" s="120">
        <f t="shared" si="0"/>
        <v>80.046419999999998</v>
      </c>
    </row>
    <row r="60" spans="1:7" ht="23.25" x14ac:dyDescent="0.25">
      <c r="A60" s="46" t="s">
        <v>118</v>
      </c>
      <c r="B60" s="55" t="s">
        <v>39</v>
      </c>
      <c r="C60" s="56" t="s">
        <v>119</v>
      </c>
      <c r="D60" s="52">
        <v>100000</v>
      </c>
      <c r="E60" s="52">
        <v>80046.42</v>
      </c>
      <c r="F60" s="52">
        <f t="shared" si="1"/>
        <v>19953.580000000002</v>
      </c>
      <c r="G60" s="120">
        <f t="shared" si="0"/>
        <v>80.046419999999998</v>
      </c>
    </row>
    <row r="61" spans="1:7" x14ac:dyDescent="0.25">
      <c r="A61" s="46" t="s">
        <v>120</v>
      </c>
      <c r="B61" s="55" t="s">
        <v>39</v>
      </c>
      <c r="C61" s="56" t="s">
        <v>121</v>
      </c>
      <c r="D61" s="52">
        <v>11205228.35</v>
      </c>
      <c r="E61" s="52">
        <v>7769732.5</v>
      </c>
      <c r="F61" s="52">
        <f t="shared" si="1"/>
        <v>3435495.8499999996</v>
      </c>
      <c r="G61" s="120">
        <f t="shared" si="0"/>
        <v>69.340242405680215</v>
      </c>
    </row>
    <row r="62" spans="1:7" ht="34.5" x14ac:dyDescent="0.25">
      <c r="A62" s="46" t="s">
        <v>122</v>
      </c>
      <c r="B62" s="55" t="s">
        <v>39</v>
      </c>
      <c r="C62" s="56" t="s">
        <v>123</v>
      </c>
      <c r="D62" s="52">
        <v>11205228.35</v>
      </c>
      <c r="E62" s="52">
        <v>7769732.5</v>
      </c>
      <c r="F62" s="52">
        <f t="shared" si="1"/>
        <v>3435495.8499999996</v>
      </c>
      <c r="G62" s="120">
        <f t="shared" si="0"/>
        <v>69.340242405680215</v>
      </c>
    </row>
    <row r="63" spans="1:7" ht="23.25" x14ac:dyDescent="0.25">
      <c r="A63" s="46" t="s">
        <v>124</v>
      </c>
      <c r="B63" s="55" t="s">
        <v>39</v>
      </c>
      <c r="C63" s="56" t="s">
        <v>125</v>
      </c>
      <c r="D63" s="52">
        <v>7357059</v>
      </c>
      <c r="E63" s="52">
        <v>5666773</v>
      </c>
      <c r="F63" s="52">
        <f t="shared" si="1"/>
        <v>1690286</v>
      </c>
      <c r="G63" s="120">
        <f t="shared" si="0"/>
        <v>77.024976964300535</v>
      </c>
    </row>
    <row r="64" spans="1:7" ht="23.25" x14ac:dyDescent="0.25">
      <c r="A64" s="46" t="s">
        <v>126</v>
      </c>
      <c r="B64" s="55" t="s">
        <v>39</v>
      </c>
      <c r="C64" s="56" t="s">
        <v>127</v>
      </c>
      <c r="D64" s="52">
        <v>6255300</v>
      </c>
      <c r="E64" s="52">
        <v>4691475</v>
      </c>
      <c r="F64" s="52">
        <f t="shared" si="1"/>
        <v>1563825</v>
      </c>
      <c r="G64" s="120">
        <f t="shared" si="0"/>
        <v>75</v>
      </c>
    </row>
    <row r="65" spans="1:7" ht="34.5" x14ac:dyDescent="0.25">
      <c r="A65" s="46" t="s">
        <v>128</v>
      </c>
      <c r="B65" s="55" t="s">
        <v>39</v>
      </c>
      <c r="C65" s="56" t="s">
        <v>129</v>
      </c>
      <c r="D65" s="52">
        <v>6255300</v>
      </c>
      <c r="E65" s="52">
        <v>4691475</v>
      </c>
      <c r="F65" s="52">
        <f t="shared" si="1"/>
        <v>1563825</v>
      </c>
      <c r="G65" s="120">
        <f t="shared" si="0"/>
        <v>75</v>
      </c>
    </row>
    <row r="66" spans="1:7" ht="23.25" x14ac:dyDescent="0.25">
      <c r="A66" s="46" t="s">
        <v>130</v>
      </c>
      <c r="B66" s="55" t="s">
        <v>39</v>
      </c>
      <c r="C66" s="56" t="s">
        <v>131</v>
      </c>
      <c r="D66" s="52">
        <v>1101759</v>
      </c>
      <c r="E66" s="52">
        <v>975298</v>
      </c>
      <c r="F66" s="52">
        <f t="shared" si="1"/>
        <v>126461</v>
      </c>
      <c r="G66" s="120">
        <f t="shared" si="0"/>
        <v>88.521899979941168</v>
      </c>
    </row>
    <row r="67" spans="1:7" ht="34.5" x14ac:dyDescent="0.25">
      <c r="A67" s="46" t="s">
        <v>132</v>
      </c>
      <c r="B67" s="55" t="s">
        <v>39</v>
      </c>
      <c r="C67" s="56" t="s">
        <v>133</v>
      </c>
      <c r="D67" s="52">
        <v>1101759</v>
      </c>
      <c r="E67" s="52">
        <v>975298</v>
      </c>
      <c r="F67" s="52">
        <f t="shared" si="1"/>
        <v>126461</v>
      </c>
      <c r="G67" s="120">
        <f t="shared" si="0"/>
        <v>88.521899979941168</v>
      </c>
    </row>
    <row r="68" spans="1:7" ht="23.25" x14ac:dyDescent="0.25">
      <c r="A68" s="46" t="s">
        <v>134</v>
      </c>
      <c r="B68" s="55" t="s">
        <v>39</v>
      </c>
      <c r="C68" s="56" t="s">
        <v>135</v>
      </c>
      <c r="D68" s="52">
        <v>3847369.35</v>
      </c>
      <c r="E68" s="52">
        <v>2102959.5</v>
      </c>
      <c r="F68" s="52">
        <f t="shared" si="1"/>
        <v>1744409.85</v>
      </c>
      <c r="G68" s="120">
        <f t="shared" si="0"/>
        <v>54.659672848929873</v>
      </c>
    </row>
    <row r="69" spans="1:7" ht="68.25" x14ac:dyDescent="0.25">
      <c r="A69" s="46" t="s">
        <v>136</v>
      </c>
      <c r="B69" s="55" t="s">
        <v>39</v>
      </c>
      <c r="C69" s="56" t="s">
        <v>137</v>
      </c>
      <c r="D69" s="52">
        <v>1043423.35</v>
      </c>
      <c r="E69" s="52">
        <v>0</v>
      </c>
      <c r="F69" s="52">
        <f t="shared" si="1"/>
        <v>1043423.35</v>
      </c>
      <c r="G69" s="120">
        <f t="shared" si="0"/>
        <v>0</v>
      </c>
    </row>
    <row r="70" spans="1:7" ht="79.5" x14ac:dyDescent="0.25">
      <c r="A70" s="46" t="s">
        <v>138</v>
      </c>
      <c r="B70" s="55" t="s">
        <v>39</v>
      </c>
      <c r="C70" s="56" t="s">
        <v>139</v>
      </c>
      <c r="D70" s="52">
        <v>1043423.35</v>
      </c>
      <c r="E70" s="52">
        <v>0</v>
      </c>
      <c r="F70" s="52">
        <f t="shared" si="1"/>
        <v>1043423.35</v>
      </c>
      <c r="G70" s="120">
        <f t="shared" si="0"/>
        <v>0</v>
      </c>
    </row>
    <row r="71" spans="1:7" x14ac:dyDescent="0.25">
      <c r="A71" s="46" t="s">
        <v>140</v>
      </c>
      <c r="B71" s="55" t="s">
        <v>39</v>
      </c>
      <c r="C71" s="56" t="s">
        <v>141</v>
      </c>
      <c r="D71" s="52">
        <v>2803946</v>
      </c>
      <c r="E71" s="52">
        <v>2102959.5</v>
      </c>
      <c r="F71" s="52">
        <f t="shared" si="1"/>
        <v>700986.5</v>
      </c>
      <c r="G71" s="120">
        <f t="shared" si="0"/>
        <v>75</v>
      </c>
    </row>
    <row r="72" spans="1:7" x14ac:dyDescent="0.25">
      <c r="A72" s="46" t="s">
        <v>142</v>
      </c>
      <c r="B72" s="55" t="s">
        <v>39</v>
      </c>
      <c r="C72" s="56" t="s">
        <v>143</v>
      </c>
      <c r="D72" s="52">
        <v>2803946</v>
      </c>
      <c r="E72" s="52">
        <v>2102959.5</v>
      </c>
      <c r="F72" s="52">
        <f t="shared" si="1"/>
        <v>700986.5</v>
      </c>
      <c r="G72" s="120">
        <f t="shared" si="0"/>
        <v>75</v>
      </c>
    </row>
    <row r="73" spans="1:7" ht="23.25" x14ac:dyDescent="0.25">
      <c r="A73" s="46" t="s">
        <v>144</v>
      </c>
      <c r="B73" s="55" t="s">
        <v>39</v>
      </c>
      <c r="C73" s="56" t="s">
        <v>145</v>
      </c>
      <c r="D73" s="52">
        <v>800</v>
      </c>
      <c r="E73" s="52">
        <v>0</v>
      </c>
      <c r="F73" s="52">
        <f t="shared" si="1"/>
        <v>800</v>
      </c>
      <c r="G73" s="120">
        <f t="shared" si="0"/>
        <v>0</v>
      </c>
    </row>
    <row r="74" spans="1:7" ht="12.95" customHeight="1" x14ac:dyDescent="0.25">
      <c r="A74" s="46" t="s">
        <v>146</v>
      </c>
      <c r="B74" s="55" t="s">
        <v>39</v>
      </c>
      <c r="C74" s="56" t="s">
        <v>147</v>
      </c>
      <c r="D74" s="52">
        <v>800</v>
      </c>
      <c r="E74" s="52">
        <v>0</v>
      </c>
      <c r="F74" s="52">
        <f t="shared" si="1"/>
        <v>800</v>
      </c>
      <c r="G74" s="120">
        <f t="shared" si="0"/>
        <v>0</v>
      </c>
    </row>
    <row r="75" spans="1:7" ht="12.95" customHeight="1" x14ac:dyDescent="0.25">
      <c r="A75" s="46" t="s">
        <v>148</v>
      </c>
      <c r="B75" s="55" t="s">
        <v>39</v>
      </c>
      <c r="C75" s="56" t="s">
        <v>149</v>
      </c>
      <c r="D75" s="52">
        <v>800</v>
      </c>
      <c r="E75" s="52">
        <v>0</v>
      </c>
      <c r="F75" s="52">
        <f t="shared" si="1"/>
        <v>800</v>
      </c>
      <c r="G75" s="120">
        <f t="shared" si="0"/>
        <v>0</v>
      </c>
    </row>
  </sheetData>
  <mergeCells count="7">
    <mergeCell ref="B5:D7"/>
    <mergeCell ref="E17:F17"/>
    <mergeCell ref="A17:A18"/>
    <mergeCell ref="B17:B18"/>
    <mergeCell ref="C17:C18"/>
    <mergeCell ref="B10:C10"/>
    <mergeCell ref="B11:C11"/>
  </mergeCells>
  <pageMargins left="0.78749999999999998" right="0.39374999999999999" top="0.59027779999999996" bottom="0.39374999999999999" header="0" footer="0"/>
  <pageSetup paperSize="9" scale="73" fitToWidth="2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Normal="100" zoomScaleSheetLayoutView="100" workbookViewId="0">
      <selection activeCell="K13" sqref="K13"/>
    </sheetView>
  </sheetViews>
  <sheetFormatPr defaultRowHeight="15" x14ac:dyDescent="0.25"/>
  <cols>
    <col min="1" max="1" width="53.85546875" style="1" customWidth="1"/>
    <col min="2" max="2" width="5" style="1" customWidth="1"/>
    <col min="3" max="3" width="21.140625" style="1" customWidth="1"/>
    <col min="4" max="4" width="13.140625" style="1" customWidth="1"/>
    <col min="5" max="5" width="12.42578125" style="1" customWidth="1"/>
    <col min="6" max="6" width="13" style="1" customWidth="1"/>
    <col min="7" max="7" width="9.7109375" style="1" hidden="1" customWidth="1"/>
    <col min="8" max="16384" width="9.140625" style="1"/>
  </cols>
  <sheetData>
    <row r="1" spans="1:7" ht="7.5" customHeight="1" x14ac:dyDescent="0.25">
      <c r="A1" s="14"/>
      <c r="B1" s="15"/>
      <c r="C1" s="16"/>
      <c r="D1" s="16"/>
      <c r="E1" s="3"/>
      <c r="F1" s="3"/>
      <c r="G1" s="3"/>
    </row>
    <row r="2" spans="1:7" ht="14.1" customHeight="1" x14ac:dyDescent="0.25">
      <c r="A2" s="2" t="s">
        <v>21</v>
      </c>
      <c r="B2" s="2"/>
      <c r="C2" s="2"/>
      <c r="D2" s="7"/>
      <c r="E2" s="3"/>
      <c r="F2" s="3"/>
      <c r="G2" s="3"/>
    </row>
    <row r="3" spans="1:7" ht="12.95" customHeight="1" x14ac:dyDescent="0.25">
      <c r="A3" s="17"/>
      <c r="B3" s="17"/>
      <c r="C3" s="17"/>
      <c r="D3" s="18"/>
      <c r="E3" s="19"/>
      <c r="F3" s="19"/>
      <c r="G3" s="3"/>
    </row>
    <row r="4" spans="1:7" ht="11.45" customHeight="1" x14ac:dyDescent="0.25">
      <c r="A4" s="127" t="s">
        <v>14</v>
      </c>
      <c r="B4" s="127" t="s">
        <v>22</v>
      </c>
      <c r="C4" s="127" t="s">
        <v>23</v>
      </c>
      <c r="D4" s="20"/>
      <c r="E4" s="128"/>
      <c r="F4" s="128"/>
      <c r="G4" s="5"/>
    </row>
    <row r="5" spans="1:7" ht="90" customHeight="1" x14ac:dyDescent="0.25">
      <c r="A5" s="128"/>
      <c r="B5" s="128"/>
      <c r="C5" s="128"/>
      <c r="D5" s="30" t="s">
        <v>26</v>
      </c>
      <c r="E5" s="31" t="s">
        <v>27</v>
      </c>
      <c r="F5" s="32" t="s">
        <v>28</v>
      </c>
      <c r="G5" s="5"/>
    </row>
    <row r="6" spans="1:7" ht="11.45" customHeight="1" x14ac:dyDescent="0.25">
      <c r="A6" s="12" t="s">
        <v>15</v>
      </c>
      <c r="B6" s="48" t="s">
        <v>16</v>
      </c>
      <c r="C6" s="48" t="s">
        <v>17</v>
      </c>
      <c r="D6" s="49" t="s">
        <v>18</v>
      </c>
      <c r="E6" s="49" t="s">
        <v>19</v>
      </c>
      <c r="F6" s="49" t="s">
        <v>20</v>
      </c>
      <c r="G6" s="5"/>
    </row>
    <row r="7" spans="1:7" ht="30" customHeight="1" x14ac:dyDescent="0.25">
      <c r="A7" s="63" t="s">
        <v>150</v>
      </c>
      <c r="B7" s="50" t="s">
        <v>151</v>
      </c>
      <c r="C7" s="65" t="s">
        <v>40</v>
      </c>
      <c r="D7" s="66">
        <v>32277713.399999999</v>
      </c>
      <c r="E7" s="66">
        <v>15073690.17</v>
      </c>
      <c r="F7" s="67">
        <f>D7-E7</f>
        <v>17204023.229999997</v>
      </c>
      <c r="G7" s="121">
        <f>E7/D7*100</f>
        <v>46.699993841571199</v>
      </c>
    </row>
    <row r="8" spans="1:7" ht="14.25" customHeight="1" x14ac:dyDescent="0.25">
      <c r="A8" s="45" t="s">
        <v>41</v>
      </c>
      <c r="B8" s="68"/>
      <c r="C8" s="56"/>
      <c r="D8" s="56"/>
      <c r="E8" s="56"/>
      <c r="F8" s="56"/>
      <c r="G8" s="121"/>
    </row>
    <row r="9" spans="1:7" x14ac:dyDescent="0.25">
      <c r="A9" s="64" t="s">
        <v>152</v>
      </c>
      <c r="B9" s="55" t="s">
        <v>151</v>
      </c>
      <c r="C9" s="56" t="s">
        <v>153</v>
      </c>
      <c r="D9" s="52">
        <v>1574468</v>
      </c>
      <c r="E9" s="52">
        <v>643177.09</v>
      </c>
      <c r="F9" s="67">
        <f>D9-E9</f>
        <v>931290.91</v>
      </c>
      <c r="G9" s="121">
        <f t="shared" ref="G9:G71" si="0">E9/D9*100</f>
        <v>40.850439005429138</v>
      </c>
    </row>
    <row r="10" spans="1:7" ht="23.25" x14ac:dyDescent="0.25">
      <c r="A10" s="64" t="s">
        <v>154</v>
      </c>
      <c r="B10" s="55" t="s">
        <v>151</v>
      </c>
      <c r="C10" s="56" t="s">
        <v>155</v>
      </c>
      <c r="D10" s="52">
        <v>679422</v>
      </c>
      <c r="E10" s="52">
        <v>253932.01</v>
      </c>
      <c r="F10" s="67">
        <f t="shared" ref="F10:F73" si="1">D10-E10</f>
        <v>425489.99</v>
      </c>
      <c r="G10" s="121">
        <f t="shared" si="0"/>
        <v>37.374711151537632</v>
      </c>
    </row>
    <row r="11" spans="1:7" ht="45.75" x14ac:dyDescent="0.25">
      <c r="A11" s="64" t="s">
        <v>156</v>
      </c>
      <c r="B11" s="55" t="s">
        <v>151</v>
      </c>
      <c r="C11" s="56" t="s">
        <v>157</v>
      </c>
      <c r="D11" s="52">
        <v>679422</v>
      </c>
      <c r="E11" s="52">
        <v>253932.01</v>
      </c>
      <c r="F11" s="67">
        <f t="shared" si="1"/>
        <v>425489.99</v>
      </c>
      <c r="G11" s="121">
        <f t="shared" si="0"/>
        <v>37.374711151537632</v>
      </c>
    </row>
    <row r="12" spans="1:7" ht="23.25" x14ac:dyDescent="0.25">
      <c r="A12" s="64" t="s">
        <v>158</v>
      </c>
      <c r="B12" s="55" t="s">
        <v>151</v>
      </c>
      <c r="C12" s="56" t="s">
        <v>159</v>
      </c>
      <c r="D12" s="52">
        <v>679422</v>
      </c>
      <c r="E12" s="52">
        <v>253932.01</v>
      </c>
      <c r="F12" s="67">
        <f t="shared" si="1"/>
        <v>425489.99</v>
      </c>
      <c r="G12" s="121">
        <f t="shared" si="0"/>
        <v>37.374711151537632</v>
      </c>
    </row>
    <row r="13" spans="1:7" x14ac:dyDescent="0.25">
      <c r="A13" s="64" t="s">
        <v>160</v>
      </c>
      <c r="B13" s="55" t="s">
        <v>151</v>
      </c>
      <c r="C13" s="56" t="s">
        <v>161</v>
      </c>
      <c r="D13" s="52">
        <v>521829</v>
      </c>
      <c r="E13" s="52">
        <v>195405.58</v>
      </c>
      <c r="F13" s="67">
        <f t="shared" si="1"/>
        <v>326423.42000000004</v>
      </c>
      <c r="G13" s="121">
        <f t="shared" si="0"/>
        <v>37.446286043895604</v>
      </c>
    </row>
    <row r="14" spans="1:7" ht="34.5" x14ac:dyDescent="0.25">
      <c r="A14" s="64" t="s">
        <v>162</v>
      </c>
      <c r="B14" s="55" t="s">
        <v>151</v>
      </c>
      <c r="C14" s="56" t="s">
        <v>163</v>
      </c>
      <c r="D14" s="52">
        <v>157593</v>
      </c>
      <c r="E14" s="52">
        <v>58526.43</v>
      </c>
      <c r="F14" s="67">
        <f t="shared" si="1"/>
        <v>99066.57</v>
      </c>
      <c r="G14" s="121">
        <f t="shared" si="0"/>
        <v>37.137709162208985</v>
      </c>
    </row>
    <row r="15" spans="1:7" ht="34.5" x14ac:dyDescent="0.25">
      <c r="A15" s="64" t="s">
        <v>164</v>
      </c>
      <c r="B15" s="55" t="s">
        <v>151</v>
      </c>
      <c r="C15" s="56" t="s">
        <v>165</v>
      </c>
      <c r="D15" s="52">
        <v>173746</v>
      </c>
      <c r="E15" s="52">
        <v>32705.08</v>
      </c>
      <c r="F15" s="67">
        <f t="shared" si="1"/>
        <v>141040.91999999998</v>
      </c>
      <c r="G15" s="121">
        <f t="shared" si="0"/>
        <v>18.823500972684265</v>
      </c>
    </row>
    <row r="16" spans="1:7" ht="23.25" x14ac:dyDescent="0.25">
      <c r="A16" s="64" t="s">
        <v>166</v>
      </c>
      <c r="B16" s="55" t="s">
        <v>151</v>
      </c>
      <c r="C16" s="56" t="s">
        <v>167</v>
      </c>
      <c r="D16" s="52">
        <v>173146</v>
      </c>
      <c r="E16" s="52">
        <v>32705.08</v>
      </c>
      <c r="F16" s="67">
        <f t="shared" si="1"/>
        <v>140440.91999999998</v>
      </c>
      <c r="G16" s="121">
        <f t="shared" si="0"/>
        <v>18.888729742529428</v>
      </c>
    </row>
    <row r="17" spans="1:7" ht="23.25" x14ac:dyDescent="0.25">
      <c r="A17" s="64" t="s">
        <v>168</v>
      </c>
      <c r="B17" s="55" t="s">
        <v>151</v>
      </c>
      <c r="C17" s="56" t="s">
        <v>169</v>
      </c>
      <c r="D17" s="52">
        <v>173146</v>
      </c>
      <c r="E17" s="52">
        <v>32705.08</v>
      </c>
      <c r="F17" s="67">
        <f t="shared" si="1"/>
        <v>140440.91999999998</v>
      </c>
      <c r="G17" s="121">
        <f t="shared" si="0"/>
        <v>18.888729742529428</v>
      </c>
    </row>
    <row r="18" spans="1:7" x14ac:dyDescent="0.25">
      <c r="A18" s="64" t="s">
        <v>170</v>
      </c>
      <c r="B18" s="55" t="s">
        <v>151</v>
      </c>
      <c r="C18" s="56" t="s">
        <v>171</v>
      </c>
      <c r="D18" s="52">
        <v>173146</v>
      </c>
      <c r="E18" s="52">
        <v>32705.08</v>
      </c>
      <c r="F18" s="67">
        <f t="shared" si="1"/>
        <v>140440.91999999998</v>
      </c>
      <c r="G18" s="121">
        <f t="shared" si="0"/>
        <v>18.888729742529428</v>
      </c>
    </row>
    <row r="19" spans="1:7" x14ac:dyDescent="0.25">
      <c r="A19" s="64" t="s">
        <v>172</v>
      </c>
      <c r="B19" s="55" t="s">
        <v>151</v>
      </c>
      <c r="C19" s="56" t="s">
        <v>173</v>
      </c>
      <c r="D19" s="52">
        <v>600</v>
      </c>
      <c r="E19" s="52">
        <v>0</v>
      </c>
      <c r="F19" s="67">
        <f>D19-E19</f>
        <v>600</v>
      </c>
      <c r="G19" s="121">
        <f t="shared" si="0"/>
        <v>0</v>
      </c>
    </row>
    <row r="20" spans="1:7" x14ac:dyDescent="0.25">
      <c r="A20" s="64" t="s">
        <v>174</v>
      </c>
      <c r="B20" s="55" t="s">
        <v>151</v>
      </c>
      <c r="C20" s="56" t="s">
        <v>175</v>
      </c>
      <c r="D20" s="52">
        <v>600</v>
      </c>
      <c r="E20" s="52">
        <v>0</v>
      </c>
      <c r="F20" s="67">
        <f t="shared" ref="F20:F32" si="2">D20-E20</f>
        <v>600</v>
      </c>
      <c r="G20" s="121">
        <f t="shared" si="0"/>
        <v>0</v>
      </c>
    </row>
    <row r="21" spans="1:7" x14ac:dyDescent="0.25">
      <c r="A21" s="64" t="s">
        <v>176</v>
      </c>
      <c r="B21" s="55" t="s">
        <v>151</v>
      </c>
      <c r="C21" s="56" t="s">
        <v>177</v>
      </c>
      <c r="D21" s="52">
        <v>600</v>
      </c>
      <c r="E21" s="52">
        <v>0</v>
      </c>
      <c r="F21" s="67">
        <f t="shared" si="2"/>
        <v>600</v>
      </c>
      <c r="G21" s="121">
        <f t="shared" si="0"/>
        <v>0</v>
      </c>
    </row>
    <row r="22" spans="1:7" x14ac:dyDescent="0.25">
      <c r="A22" s="64" t="s">
        <v>178</v>
      </c>
      <c r="B22" s="55" t="s">
        <v>151</v>
      </c>
      <c r="C22" s="56" t="s">
        <v>179</v>
      </c>
      <c r="D22" s="52">
        <v>800</v>
      </c>
      <c r="E22" s="52">
        <v>0</v>
      </c>
      <c r="F22" s="67">
        <f t="shared" si="2"/>
        <v>800</v>
      </c>
      <c r="G22" s="121">
        <f t="shared" si="0"/>
        <v>0</v>
      </c>
    </row>
    <row r="23" spans="1:7" ht="23.25" x14ac:dyDescent="0.25">
      <c r="A23" s="64" t="s">
        <v>166</v>
      </c>
      <c r="B23" s="55" t="s">
        <v>151</v>
      </c>
      <c r="C23" s="56" t="s">
        <v>180</v>
      </c>
      <c r="D23" s="52">
        <v>800</v>
      </c>
      <c r="E23" s="52">
        <v>0</v>
      </c>
      <c r="F23" s="67">
        <f t="shared" si="2"/>
        <v>800</v>
      </c>
      <c r="G23" s="121">
        <f t="shared" si="0"/>
        <v>0</v>
      </c>
    </row>
    <row r="24" spans="1:7" ht="23.25" x14ac:dyDescent="0.25">
      <c r="A24" s="64" t="s">
        <v>168</v>
      </c>
      <c r="B24" s="55" t="s">
        <v>151</v>
      </c>
      <c r="C24" s="56" t="s">
        <v>181</v>
      </c>
      <c r="D24" s="52">
        <v>800</v>
      </c>
      <c r="E24" s="52">
        <v>0</v>
      </c>
      <c r="F24" s="67">
        <f t="shared" si="2"/>
        <v>800</v>
      </c>
      <c r="G24" s="121">
        <f t="shared" si="0"/>
        <v>0</v>
      </c>
    </row>
    <row r="25" spans="1:7" x14ac:dyDescent="0.25">
      <c r="A25" s="64" t="s">
        <v>170</v>
      </c>
      <c r="B25" s="55" t="s">
        <v>151</v>
      </c>
      <c r="C25" s="56" t="s">
        <v>182</v>
      </c>
      <c r="D25" s="52">
        <v>800</v>
      </c>
      <c r="E25" s="52">
        <v>0</v>
      </c>
      <c r="F25" s="67">
        <f t="shared" si="2"/>
        <v>800</v>
      </c>
      <c r="G25" s="121">
        <f t="shared" si="0"/>
        <v>0</v>
      </c>
    </row>
    <row r="26" spans="1:7" x14ac:dyDescent="0.25">
      <c r="A26" s="64" t="s">
        <v>183</v>
      </c>
      <c r="B26" s="55" t="s">
        <v>151</v>
      </c>
      <c r="C26" s="56" t="s">
        <v>184</v>
      </c>
      <c r="D26" s="52">
        <v>400000</v>
      </c>
      <c r="E26" s="52">
        <v>350000</v>
      </c>
      <c r="F26" s="67">
        <f t="shared" si="2"/>
        <v>50000</v>
      </c>
      <c r="G26" s="121">
        <f t="shared" si="0"/>
        <v>87.5</v>
      </c>
    </row>
    <row r="27" spans="1:7" x14ac:dyDescent="0.25">
      <c r="A27" s="64" t="s">
        <v>172</v>
      </c>
      <c r="B27" s="55" t="s">
        <v>151</v>
      </c>
      <c r="C27" s="56" t="s">
        <v>334</v>
      </c>
      <c r="D27" s="52">
        <v>400000</v>
      </c>
      <c r="E27" s="52">
        <v>350000</v>
      </c>
      <c r="F27" s="67">
        <f t="shared" si="2"/>
        <v>50000</v>
      </c>
      <c r="G27" s="121">
        <f t="shared" si="0"/>
        <v>87.5</v>
      </c>
    </row>
    <row r="28" spans="1:7" x14ac:dyDescent="0.25">
      <c r="A28" s="64" t="s">
        <v>335</v>
      </c>
      <c r="B28" s="55" t="s">
        <v>151</v>
      </c>
      <c r="C28" s="56" t="s">
        <v>336</v>
      </c>
      <c r="D28" s="52">
        <v>400000</v>
      </c>
      <c r="E28" s="52">
        <v>350000</v>
      </c>
      <c r="F28" s="67">
        <f t="shared" si="2"/>
        <v>50000</v>
      </c>
      <c r="G28" s="121">
        <f t="shared" si="0"/>
        <v>87.5</v>
      </c>
    </row>
    <row r="29" spans="1:7" x14ac:dyDescent="0.25">
      <c r="A29" s="64" t="s">
        <v>185</v>
      </c>
      <c r="B29" s="55" t="s">
        <v>151</v>
      </c>
      <c r="C29" s="56" t="s">
        <v>186</v>
      </c>
      <c r="D29" s="52">
        <v>2000</v>
      </c>
      <c r="E29" s="52">
        <v>0</v>
      </c>
      <c r="F29" s="67">
        <f t="shared" si="2"/>
        <v>2000</v>
      </c>
      <c r="G29" s="121">
        <f t="shared" si="0"/>
        <v>0</v>
      </c>
    </row>
    <row r="30" spans="1:7" x14ac:dyDescent="0.25">
      <c r="A30" s="64" t="s">
        <v>172</v>
      </c>
      <c r="B30" s="55" t="s">
        <v>151</v>
      </c>
      <c r="C30" s="56" t="s">
        <v>187</v>
      </c>
      <c r="D30" s="52">
        <v>2000</v>
      </c>
      <c r="E30" s="52">
        <v>0</v>
      </c>
      <c r="F30" s="67">
        <f t="shared" si="2"/>
        <v>2000</v>
      </c>
      <c r="G30" s="121">
        <f t="shared" si="0"/>
        <v>0</v>
      </c>
    </row>
    <row r="31" spans="1:7" x14ac:dyDescent="0.25">
      <c r="A31" s="64" t="s">
        <v>188</v>
      </c>
      <c r="B31" s="55" t="s">
        <v>151</v>
      </c>
      <c r="C31" s="56" t="s">
        <v>189</v>
      </c>
      <c r="D31" s="52">
        <v>2000</v>
      </c>
      <c r="E31" s="52">
        <v>0</v>
      </c>
      <c r="F31" s="67">
        <f t="shared" si="2"/>
        <v>2000</v>
      </c>
      <c r="G31" s="121">
        <f t="shared" si="0"/>
        <v>0</v>
      </c>
    </row>
    <row r="32" spans="1:7" x14ac:dyDescent="0.25">
      <c r="A32" s="64" t="s">
        <v>190</v>
      </c>
      <c r="B32" s="55" t="s">
        <v>151</v>
      </c>
      <c r="C32" s="56" t="s">
        <v>191</v>
      </c>
      <c r="D32" s="52">
        <v>318500</v>
      </c>
      <c r="E32" s="52">
        <v>6540</v>
      </c>
      <c r="F32" s="67">
        <f t="shared" si="2"/>
        <v>311960</v>
      </c>
      <c r="G32" s="121">
        <f t="shared" si="0"/>
        <v>2.0533751962323392</v>
      </c>
    </row>
    <row r="33" spans="1:7" ht="23.25" x14ac:dyDescent="0.25">
      <c r="A33" s="64" t="s">
        <v>166</v>
      </c>
      <c r="B33" s="55" t="s">
        <v>151</v>
      </c>
      <c r="C33" s="56" t="s">
        <v>192</v>
      </c>
      <c r="D33" s="52">
        <v>310500</v>
      </c>
      <c r="E33" s="52">
        <v>0</v>
      </c>
      <c r="F33" s="67">
        <f t="shared" si="1"/>
        <v>310500</v>
      </c>
      <c r="G33" s="121">
        <f t="shared" si="0"/>
        <v>0</v>
      </c>
    </row>
    <row r="34" spans="1:7" ht="23.25" x14ac:dyDescent="0.25">
      <c r="A34" s="64" t="s">
        <v>168</v>
      </c>
      <c r="B34" s="55" t="s">
        <v>151</v>
      </c>
      <c r="C34" s="56" t="s">
        <v>193</v>
      </c>
      <c r="D34" s="52">
        <v>310500</v>
      </c>
      <c r="E34" s="52">
        <v>0</v>
      </c>
      <c r="F34" s="67">
        <f t="shared" si="1"/>
        <v>310500</v>
      </c>
      <c r="G34" s="121">
        <f t="shared" si="0"/>
        <v>0</v>
      </c>
    </row>
    <row r="35" spans="1:7" x14ac:dyDescent="0.25">
      <c r="A35" s="64" t="s">
        <v>170</v>
      </c>
      <c r="B35" s="55" t="s">
        <v>151</v>
      </c>
      <c r="C35" s="56" t="s">
        <v>194</v>
      </c>
      <c r="D35" s="52">
        <v>310500</v>
      </c>
      <c r="E35" s="52">
        <v>0</v>
      </c>
      <c r="F35" s="67">
        <f t="shared" si="1"/>
        <v>310500</v>
      </c>
      <c r="G35" s="121">
        <f t="shared" si="0"/>
        <v>0</v>
      </c>
    </row>
    <row r="36" spans="1:7" x14ac:dyDescent="0.25">
      <c r="A36" s="64" t="s">
        <v>172</v>
      </c>
      <c r="B36" s="55" t="s">
        <v>151</v>
      </c>
      <c r="C36" s="56" t="s">
        <v>195</v>
      </c>
      <c r="D36" s="52">
        <v>8000</v>
      </c>
      <c r="E36" s="52">
        <v>6540</v>
      </c>
      <c r="F36" s="67">
        <f t="shared" si="1"/>
        <v>1460</v>
      </c>
      <c r="G36" s="121">
        <f t="shared" si="0"/>
        <v>81.75</v>
      </c>
    </row>
    <row r="37" spans="1:7" x14ac:dyDescent="0.25">
      <c r="A37" s="64" t="s">
        <v>174</v>
      </c>
      <c r="B37" s="55" t="s">
        <v>151</v>
      </c>
      <c r="C37" s="56" t="s">
        <v>196</v>
      </c>
      <c r="D37" s="52">
        <v>8000</v>
      </c>
      <c r="E37" s="52">
        <v>6540</v>
      </c>
      <c r="F37" s="67">
        <f t="shared" si="1"/>
        <v>1460</v>
      </c>
      <c r="G37" s="121">
        <f t="shared" si="0"/>
        <v>81.75</v>
      </c>
    </row>
    <row r="38" spans="1:7" x14ac:dyDescent="0.25">
      <c r="A38" s="64" t="s">
        <v>176</v>
      </c>
      <c r="B38" s="55" t="s">
        <v>151</v>
      </c>
      <c r="C38" s="56" t="s">
        <v>197</v>
      </c>
      <c r="D38" s="52">
        <v>8000</v>
      </c>
      <c r="E38" s="52">
        <v>6540</v>
      </c>
      <c r="F38" s="67">
        <f t="shared" si="1"/>
        <v>1460</v>
      </c>
      <c r="G38" s="121">
        <f t="shared" si="0"/>
        <v>81.75</v>
      </c>
    </row>
    <row r="39" spans="1:7" ht="23.25" x14ac:dyDescent="0.25">
      <c r="A39" s="64" t="s">
        <v>198</v>
      </c>
      <c r="B39" s="55" t="s">
        <v>151</v>
      </c>
      <c r="C39" s="56" t="s">
        <v>199</v>
      </c>
      <c r="D39" s="52">
        <v>135000</v>
      </c>
      <c r="E39" s="52">
        <v>36213.33</v>
      </c>
      <c r="F39" s="67">
        <f t="shared" si="1"/>
        <v>98786.67</v>
      </c>
      <c r="G39" s="121">
        <f t="shared" si="0"/>
        <v>26.824688888888893</v>
      </c>
    </row>
    <row r="40" spans="1:7" ht="23.25" x14ac:dyDescent="0.25">
      <c r="A40" s="64" t="s">
        <v>200</v>
      </c>
      <c r="B40" s="55" t="s">
        <v>151</v>
      </c>
      <c r="C40" s="56" t="s">
        <v>201</v>
      </c>
      <c r="D40" s="52">
        <v>135000</v>
      </c>
      <c r="E40" s="52">
        <v>36213.33</v>
      </c>
      <c r="F40" s="67">
        <f t="shared" si="1"/>
        <v>98786.67</v>
      </c>
      <c r="G40" s="121">
        <f t="shared" si="0"/>
        <v>26.824688888888893</v>
      </c>
    </row>
    <row r="41" spans="1:7" ht="23.25" x14ac:dyDescent="0.25">
      <c r="A41" s="64" t="s">
        <v>166</v>
      </c>
      <c r="B41" s="55" t="s">
        <v>151</v>
      </c>
      <c r="C41" s="56" t="s">
        <v>202</v>
      </c>
      <c r="D41" s="52">
        <v>133000</v>
      </c>
      <c r="E41" s="52">
        <v>35333.33</v>
      </c>
      <c r="F41" s="67">
        <f t="shared" si="1"/>
        <v>97666.67</v>
      </c>
      <c r="G41" s="121">
        <f t="shared" si="0"/>
        <v>26.566413533834588</v>
      </c>
    </row>
    <row r="42" spans="1:7" ht="23.25" x14ac:dyDescent="0.25">
      <c r="A42" s="64" t="s">
        <v>168</v>
      </c>
      <c r="B42" s="55" t="s">
        <v>151</v>
      </c>
      <c r="C42" s="56" t="s">
        <v>203</v>
      </c>
      <c r="D42" s="52">
        <v>133000</v>
      </c>
      <c r="E42" s="52">
        <v>35333.33</v>
      </c>
      <c r="F42" s="67">
        <f t="shared" si="1"/>
        <v>97666.67</v>
      </c>
      <c r="G42" s="121">
        <f t="shared" si="0"/>
        <v>26.566413533834588</v>
      </c>
    </row>
    <row r="43" spans="1:7" x14ac:dyDescent="0.25">
      <c r="A43" s="64" t="s">
        <v>170</v>
      </c>
      <c r="B43" s="55" t="s">
        <v>151</v>
      </c>
      <c r="C43" s="56" t="s">
        <v>204</v>
      </c>
      <c r="D43" s="52">
        <v>133000</v>
      </c>
      <c r="E43" s="52">
        <v>35333.33</v>
      </c>
      <c r="F43" s="67">
        <f t="shared" si="1"/>
        <v>97666.67</v>
      </c>
      <c r="G43" s="121">
        <f t="shared" si="0"/>
        <v>26.566413533834588</v>
      </c>
    </row>
    <row r="44" spans="1:7" x14ac:dyDescent="0.25">
      <c r="A44" s="64" t="s">
        <v>172</v>
      </c>
      <c r="B44" s="55" t="s">
        <v>151</v>
      </c>
      <c r="C44" s="56" t="s">
        <v>205</v>
      </c>
      <c r="D44" s="52">
        <v>2000</v>
      </c>
      <c r="E44" s="52">
        <v>880</v>
      </c>
      <c r="F44" s="67">
        <f t="shared" si="1"/>
        <v>1120</v>
      </c>
      <c r="G44" s="121">
        <f t="shared" si="0"/>
        <v>44</v>
      </c>
    </row>
    <row r="45" spans="1:7" x14ac:dyDescent="0.25">
      <c r="A45" s="64" t="s">
        <v>174</v>
      </c>
      <c r="B45" s="55" t="s">
        <v>151</v>
      </c>
      <c r="C45" s="56" t="s">
        <v>206</v>
      </c>
      <c r="D45" s="52">
        <v>2000</v>
      </c>
      <c r="E45" s="52">
        <v>880</v>
      </c>
      <c r="F45" s="67">
        <f t="shared" si="1"/>
        <v>1120</v>
      </c>
      <c r="G45" s="121">
        <f t="shared" si="0"/>
        <v>44</v>
      </c>
    </row>
    <row r="46" spans="1:7" x14ac:dyDescent="0.25">
      <c r="A46" s="64" t="s">
        <v>207</v>
      </c>
      <c r="B46" s="55" t="s">
        <v>151</v>
      </c>
      <c r="C46" s="56" t="s">
        <v>208</v>
      </c>
      <c r="D46" s="52">
        <v>2000</v>
      </c>
      <c r="E46" s="52">
        <v>880</v>
      </c>
      <c r="F46" s="67">
        <f t="shared" si="1"/>
        <v>1120</v>
      </c>
      <c r="G46" s="121">
        <f t="shared" si="0"/>
        <v>44</v>
      </c>
    </row>
    <row r="47" spans="1:7" x14ac:dyDescent="0.25">
      <c r="A47" s="64" t="s">
        <v>209</v>
      </c>
      <c r="B47" s="55" t="s">
        <v>151</v>
      </c>
      <c r="C47" s="56" t="s">
        <v>210</v>
      </c>
      <c r="D47" s="52">
        <v>6613991.8300000001</v>
      </c>
      <c r="E47" s="52">
        <v>1299303.3700000001</v>
      </c>
      <c r="F47" s="67">
        <f t="shared" si="1"/>
        <v>5314688.46</v>
      </c>
      <c r="G47" s="121">
        <f t="shared" si="0"/>
        <v>19.644768294187628</v>
      </c>
    </row>
    <row r="48" spans="1:7" x14ac:dyDescent="0.25">
      <c r="A48" s="64" t="s">
        <v>211</v>
      </c>
      <c r="B48" s="55" t="s">
        <v>151</v>
      </c>
      <c r="C48" s="56" t="s">
        <v>212</v>
      </c>
      <c r="D48" s="52">
        <v>6067991.8300000001</v>
      </c>
      <c r="E48" s="52">
        <v>1293303.3700000001</v>
      </c>
      <c r="F48" s="67">
        <f t="shared" si="1"/>
        <v>4774688.46</v>
      </c>
      <c r="G48" s="121">
        <f t="shared" si="0"/>
        <v>21.313531827876574</v>
      </c>
    </row>
    <row r="49" spans="1:7" ht="23.25" x14ac:dyDescent="0.25">
      <c r="A49" s="64" t="s">
        <v>166</v>
      </c>
      <c r="B49" s="55" t="s">
        <v>151</v>
      </c>
      <c r="C49" s="56" t="s">
        <v>213</v>
      </c>
      <c r="D49" s="52">
        <v>6067991.8300000001</v>
      </c>
      <c r="E49" s="52">
        <v>1293303.3700000001</v>
      </c>
      <c r="F49" s="67">
        <f t="shared" si="1"/>
        <v>4774688.46</v>
      </c>
      <c r="G49" s="121">
        <f t="shared" si="0"/>
        <v>21.313531827876574</v>
      </c>
    </row>
    <row r="50" spans="1:7" ht="23.25" x14ac:dyDescent="0.25">
      <c r="A50" s="64" t="s">
        <v>168</v>
      </c>
      <c r="B50" s="55" t="s">
        <v>151</v>
      </c>
      <c r="C50" s="56" t="s">
        <v>214</v>
      </c>
      <c r="D50" s="52">
        <v>6067991.8300000001</v>
      </c>
      <c r="E50" s="52">
        <v>1293303.3700000001</v>
      </c>
      <c r="F50" s="67">
        <f t="shared" si="1"/>
        <v>4774688.46</v>
      </c>
      <c r="G50" s="121">
        <f t="shared" si="0"/>
        <v>21.313531827876574</v>
      </c>
    </row>
    <row r="51" spans="1:7" x14ac:dyDescent="0.25">
      <c r="A51" s="64" t="s">
        <v>170</v>
      </c>
      <c r="B51" s="55" t="s">
        <v>151</v>
      </c>
      <c r="C51" s="56" t="s">
        <v>215</v>
      </c>
      <c r="D51" s="52">
        <v>6067991.8300000001</v>
      </c>
      <c r="E51" s="52">
        <v>1293303.3700000001</v>
      </c>
      <c r="F51" s="67">
        <f t="shared" si="1"/>
        <v>4774688.46</v>
      </c>
      <c r="G51" s="121">
        <f t="shared" si="0"/>
        <v>21.313531827876574</v>
      </c>
    </row>
    <row r="52" spans="1:7" x14ac:dyDescent="0.25">
      <c r="A52" s="64" t="s">
        <v>216</v>
      </c>
      <c r="B52" s="55" t="s">
        <v>151</v>
      </c>
      <c r="C52" s="56" t="s">
        <v>217</v>
      </c>
      <c r="D52" s="52">
        <v>546000</v>
      </c>
      <c r="E52" s="52">
        <v>6000</v>
      </c>
      <c r="F52" s="67">
        <f t="shared" si="1"/>
        <v>540000</v>
      </c>
      <c r="G52" s="121">
        <f t="shared" si="0"/>
        <v>1.098901098901099</v>
      </c>
    </row>
    <row r="53" spans="1:7" ht="23.25" x14ac:dyDescent="0.25">
      <c r="A53" s="64" t="s">
        <v>166</v>
      </c>
      <c r="B53" s="55" t="s">
        <v>151</v>
      </c>
      <c r="C53" s="56" t="s">
        <v>218</v>
      </c>
      <c r="D53" s="52">
        <v>546000</v>
      </c>
      <c r="E53" s="52">
        <v>6000</v>
      </c>
      <c r="F53" s="67">
        <f t="shared" si="1"/>
        <v>540000</v>
      </c>
      <c r="G53" s="121">
        <f t="shared" si="0"/>
        <v>1.098901098901099</v>
      </c>
    </row>
    <row r="54" spans="1:7" ht="23.25" x14ac:dyDescent="0.25">
      <c r="A54" s="64" t="s">
        <v>168</v>
      </c>
      <c r="B54" s="55" t="s">
        <v>151</v>
      </c>
      <c r="C54" s="56" t="s">
        <v>219</v>
      </c>
      <c r="D54" s="52">
        <v>546000</v>
      </c>
      <c r="E54" s="52">
        <v>6000</v>
      </c>
      <c r="F54" s="67">
        <f t="shared" si="1"/>
        <v>540000</v>
      </c>
      <c r="G54" s="121">
        <f t="shared" si="0"/>
        <v>1.098901098901099</v>
      </c>
    </row>
    <row r="55" spans="1:7" x14ac:dyDescent="0.25">
      <c r="A55" s="64" t="s">
        <v>170</v>
      </c>
      <c r="B55" s="55" t="s">
        <v>151</v>
      </c>
      <c r="C55" s="56" t="s">
        <v>220</v>
      </c>
      <c r="D55" s="52">
        <v>546000</v>
      </c>
      <c r="E55" s="52">
        <v>6000</v>
      </c>
      <c r="F55" s="67">
        <f t="shared" si="1"/>
        <v>540000</v>
      </c>
      <c r="G55" s="121">
        <f t="shared" si="0"/>
        <v>1.098901098901099</v>
      </c>
    </row>
    <row r="56" spans="1:7" x14ac:dyDescent="0.25">
      <c r="A56" s="64" t="s">
        <v>221</v>
      </c>
      <c r="B56" s="55" t="s">
        <v>151</v>
      </c>
      <c r="C56" s="56" t="s">
        <v>222</v>
      </c>
      <c r="D56" s="52">
        <v>9375038.5</v>
      </c>
      <c r="E56" s="52">
        <v>4146082.57</v>
      </c>
      <c r="F56" s="67">
        <f t="shared" si="1"/>
        <v>5228955.93</v>
      </c>
      <c r="G56" s="121">
        <f t="shared" si="0"/>
        <v>44.224699130568901</v>
      </c>
    </row>
    <row r="57" spans="1:7" x14ac:dyDescent="0.25">
      <c r="A57" s="64" t="s">
        <v>223</v>
      </c>
      <c r="B57" s="55" t="s">
        <v>151</v>
      </c>
      <c r="C57" s="56" t="s">
        <v>224</v>
      </c>
      <c r="D57" s="52">
        <v>644332.78</v>
      </c>
      <c r="E57" s="52">
        <v>67999.28</v>
      </c>
      <c r="F57" s="67">
        <f t="shared" si="1"/>
        <v>576333.5</v>
      </c>
      <c r="G57" s="121">
        <f t="shared" si="0"/>
        <v>10.553441033994886</v>
      </c>
    </row>
    <row r="58" spans="1:7" ht="23.25" x14ac:dyDescent="0.25">
      <c r="A58" s="64" t="s">
        <v>166</v>
      </c>
      <c r="B58" s="55" t="s">
        <v>151</v>
      </c>
      <c r="C58" s="56" t="s">
        <v>225</v>
      </c>
      <c r="D58" s="52">
        <v>641332.78</v>
      </c>
      <c r="E58" s="52">
        <v>67095.28</v>
      </c>
      <c r="F58" s="67">
        <f t="shared" si="1"/>
        <v>574237.5</v>
      </c>
      <c r="G58" s="121">
        <f t="shared" si="0"/>
        <v>10.461851022179156</v>
      </c>
    </row>
    <row r="59" spans="1:7" ht="23.25" x14ac:dyDescent="0.25">
      <c r="A59" s="64" t="s">
        <v>168</v>
      </c>
      <c r="B59" s="55" t="s">
        <v>151</v>
      </c>
      <c r="C59" s="56" t="s">
        <v>226</v>
      </c>
      <c r="D59" s="52">
        <v>641332.78</v>
      </c>
      <c r="E59" s="52">
        <v>67095.28</v>
      </c>
      <c r="F59" s="67">
        <f t="shared" si="1"/>
        <v>574237.5</v>
      </c>
      <c r="G59" s="121">
        <f t="shared" si="0"/>
        <v>10.461851022179156</v>
      </c>
    </row>
    <row r="60" spans="1:7" ht="23.25" x14ac:dyDescent="0.25">
      <c r="A60" s="64" t="s">
        <v>227</v>
      </c>
      <c r="B60" s="55" t="s">
        <v>151</v>
      </c>
      <c r="C60" s="56" t="s">
        <v>228</v>
      </c>
      <c r="D60" s="52">
        <v>498569.19</v>
      </c>
      <c r="E60" s="52">
        <v>0</v>
      </c>
      <c r="F60" s="67">
        <f t="shared" si="1"/>
        <v>498569.19</v>
      </c>
      <c r="G60" s="121">
        <f t="shared" si="0"/>
        <v>0</v>
      </c>
    </row>
    <row r="61" spans="1:7" x14ac:dyDescent="0.25">
      <c r="A61" s="64" t="s">
        <v>170</v>
      </c>
      <c r="B61" s="55" t="s">
        <v>151</v>
      </c>
      <c r="C61" s="56" t="s">
        <v>229</v>
      </c>
      <c r="D61" s="52">
        <v>142763.59</v>
      </c>
      <c r="E61" s="52">
        <v>67095.28</v>
      </c>
      <c r="F61" s="67">
        <f t="shared" si="1"/>
        <v>75668.31</v>
      </c>
      <c r="G61" s="121">
        <f t="shared" si="0"/>
        <v>46.997473235297598</v>
      </c>
    </row>
    <row r="62" spans="1:7" x14ac:dyDescent="0.25">
      <c r="A62" s="64" t="s">
        <v>172</v>
      </c>
      <c r="B62" s="55" t="s">
        <v>151</v>
      </c>
      <c r="C62" s="56" t="s">
        <v>230</v>
      </c>
      <c r="D62" s="52">
        <v>3000</v>
      </c>
      <c r="E62" s="52">
        <v>904</v>
      </c>
      <c r="F62" s="67">
        <f t="shared" si="1"/>
        <v>2096</v>
      </c>
      <c r="G62" s="121">
        <f t="shared" si="0"/>
        <v>30.133333333333333</v>
      </c>
    </row>
    <row r="63" spans="1:7" x14ac:dyDescent="0.25">
      <c r="A63" s="64" t="s">
        <v>174</v>
      </c>
      <c r="B63" s="55" t="s">
        <v>151</v>
      </c>
      <c r="C63" s="56" t="s">
        <v>231</v>
      </c>
      <c r="D63" s="52">
        <v>3000</v>
      </c>
      <c r="E63" s="52">
        <v>904</v>
      </c>
      <c r="F63" s="67">
        <f t="shared" si="1"/>
        <v>2096</v>
      </c>
      <c r="G63" s="121">
        <f t="shared" si="0"/>
        <v>30.133333333333333</v>
      </c>
    </row>
    <row r="64" spans="1:7" x14ac:dyDescent="0.25">
      <c r="A64" s="64" t="s">
        <v>207</v>
      </c>
      <c r="B64" s="55" t="s">
        <v>151</v>
      </c>
      <c r="C64" s="56" t="s">
        <v>232</v>
      </c>
      <c r="D64" s="52">
        <v>3000</v>
      </c>
      <c r="E64" s="52">
        <v>904</v>
      </c>
      <c r="F64" s="67">
        <f t="shared" si="1"/>
        <v>2096</v>
      </c>
      <c r="G64" s="121">
        <f t="shared" si="0"/>
        <v>30.133333333333333</v>
      </c>
    </row>
    <row r="65" spans="1:7" x14ac:dyDescent="0.25">
      <c r="A65" s="64" t="s">
        <v>233</v>
      </c>
      <c r="B65" s="55" t="s">
        <v>151</v>
      </c>
      <c r="C65" s="56" t="s">
        <v>234</v>
      </c>
      <c r="D65" s="52">
        <v>3163762</v>
      </c>
      <c r="E65" s="52">
        <v>2297400</v>
      </c>
      <c r="F65" s="67">
        <f t="shared" si="1"/>
        <v>866362</v>
      </c>
      <c r="G65" s="121">
        <f t="shared" si="0"/>
        <v>72.616081740661912</v>
      </c>
    </row>
    <row r="66" spans="1:7" ht="23.25" x14ac:dyDescent="0.25">
      <c r="A66" s="64" t="s">
        <v>166</v>
      </c>
      <c r="B66" s="55" t="s">
        <v>151</v>
      </c>
      <c r="C66" s="56" t="s">
        <v>235</v>
      </c>
      <c r="D66" s="52">
        <v>311861</v>
      </c>
      <c r="E66" s="52">
        <v>81000</v>
      </c>
      <c r="F66" s="67">
        <f t="shared" si="1"/>
        <v>230861</v>
      </c>
      <c r="G66" s="121">
        <f t="shared" si="0"/>
        <v>25.973109814949609</v>
      </c>
    </row>
    <row r="67" spans="1:7" ht="23.25" x14ac:dyDescent="0.25">
      <c r="A67" s="64" t="s">
        <v>168</v>
      </c>
      <c r="B67" s="55" t="s">
        <v>151</v>
      </c>
      <c r="C67" s="56" t="s">
        <v>236</v>
      </c>
      <c r="D67" s="52">
        <v>311861</v>
      </c>
      <c r="E67" s="52">
        <v>81000</v>
      </c>
      <c r="F67" s="67">
        <f t="shared" si="1"/>
        <v>230861</v>
      </c>
      <c r="G67" s="121">
        <f t="shared" si="0"/>
        <v>25.973109814949609</v>
      </c>
    </row>
    <row r="68" spans="1:7" x14ac:dyDescent="0.25">
      <c r="A68" s="64" t="s">
        <v>170</v>
      </c>
      <c r="B68" s="55" t="s">
        <v>151</v>
      </c>
      <c r="C68" s="56" t="s">
        <v>237</v>
      </c>
      <c r="D68" s="52">
        <v>311861</v>
      </c>
      <c r="E68" s="52">
        <v>81000</v>
      </c>
      <c r="F68" s="67">
        <f t="shared" si="1"/>
        <v>230861</v>
      </c>
      <c r="G68" s="121">
        <f t="shared" si="0"/>
        <v>25.973109814949609</v>
      </c>
    </row>
    <row r="69" spans="1:7" x14ac:dyDescent="0.25">
      <c r="A69" s="64" t="s">
        <v>238</v>
      </c>
      <c r="B69" s="55" t="s">
        <v>151</v>
      </c>
      <c r="C69" s="56" t="s">
        <v>239</v>
      </c>
      <c r="D69" s="52">
        <v>2000000</v>
      </c>
      <c r="E69" s="52">
        <v>2000000</v>
      </c>
      <c r="F69" s="67">
        <f t="shared" si="1"/>
        <v>0</v>
      </c>
      <c r="G69" s="121">
        <f t="shared" si="0"/>
        <v>100</v>
      </c>
    </row>
    <row r="70" spans="1:7" x14ac:dyDescent="0.25">
      <c r="A70" s="64" t="s">
        <v>240</v>
      </c>
      <c r="B70" s="55" t="s">
        <v>151</v>
      </c>
      <c r="C70" s="56" t="s">
        <v>241</v>
      </c>
      <c r="D70" s="52">
        <v>2000000</v>
      </c>
      <c r="E70" s="52">
        <v>2000000</v>
      </c>
      <c r="F70" s="67">
        <f t="shared" si="1"/>
        <v>0</v>
      </c>
      <c r="G70" s="121">
        <f t="shared" si="0"/>
        <v>100</v>
      </c>
    </row>
    <row r="71" spans="1:7" x14ac:dyDescent="0.25">
      <c r="A71" s="64" t="s">
        <v>172</v>
      </c>
      <c r="B71" s="55" t="s">
        <v>151</v>
      </c>
      <c r="C71" s="56" t="s">
        <v>242</v>
      </c>
      <c r="D71" s="52">
        <v>851901</v>
      </c>
      <c r="E71" s="52">
        <v>216400</v>
      </c>
      <c r="F71" s="67">
        <f t="shared" si="1"/>
        <v>635501</v>
      </c>
      <c r="G71" s="121">
        <f t="shared" si="0"/>
        <v>25.402012675181741</v>
      </c>
    </row>
    <row r="72" spans="1:7" ht="34.5" x14ac:dyDescent="0.25">
      <c r="A72" s="64" t="s">
        <v>243</v>
      </c>
      <c r="B72" s="55" t="s">
        <v>151</v>
      </c>
      <c r="C72" s="56" t="s">
        <v>244</v>
      </c>
      <c r="D72" s="52">
        <v>837901</v>
      </c>
      <c r="E72" s="52">
        <v>209475</v>
      </c>
      <c r="F72" s="67">
        <f t="shared" si="1"/>
        <v>628426</v>
      </c>
      <c r="G72" s="121">
        <f t="shared" ref="G72:G109" si="3">E72/D72*100</f>
        <v>24.999970163539604</v>
      </c>
    </row>
    <row r="73" spans="1:7" ht="45.75" x14ac:dyDescent="0.25">
      <c r="A73" s="64" t="s">
        <v>245</v>
      </c>
      <c r="B73" s="55" t="s">
        <v>151</v>
      </c>
      <c r="C73" s="56" t="s">
        <v>246</v>
      </c>
      <c r="D73" s="52">
        <v>837901</v>
      </c>
      <c r="E73" s="52">
        <v>209475</v>
      </c>
      <c r="F73" s="67">
        <f t="shared" si="1"/>
        <v>628426</v>
      </c>
      <c r="G73" s="121">
        <f t="shared" si="3"/>
        <v>24.999970163539604</v>
      </c>
    </row>
    <row r="74" spans="1:7" x14ac:dyDescent="0.25">
      <c r="A74" s="64" t="s">
        <v>174</v>
      </c>
      <c r="B74" s="55" t="s">
        <v>151</v>
      </c>
      <c r="C74" s="56" t="s">
        <v>247</v>
      </c>
      <c r="D74" s="52">
        <v>14000</v>
      </c>
      <c r="E74" s="52">
        <v>6925</v>
      </c>
      <c r="F74" s="67">
        <f t="shared" ref="F74:F107" si="4">D74-E74</f>
        <v>7075</v>
      </c>
      <c r="G74" s="121">
        <f t="shared" si="3"/>
        <v>49.464285714285715</v>
      </c>
    </row>
    <row r="75" spans="1:7" x14ac:dyDescent="0.25">
      <c r="A75" s="64" t="s">
        <v>207</v>
      </c>
      <c r="B75" s="55" t="s">
        <v>151</v>
      </c>
      <c r="C75" s="56" t="s">
        <v>248</v>
      </c>
      <c r="D75" s="52">
        <v>14000</v>
      </c>
      <c r="E75" s="52">
        <v>6925</v>
      </c>
      <c r="F75" s="67">
        <f t="shared" si="4"/>
        <v>7075</v>
      </c>
      <c r="G75" s="121">
        <f t="shared" si="3"/>
        <v>49.464285714285715</v>
      </c>
    </row>
    <row r="76" spans="1:7" x14ac:dyDescent="0.25">
      <c r="A76" s="64" t="s">
        <v>249</v>
      </c>
      <c r="B76" s="55" t="s">
        <v>151</v>
      </c>
      <c r="C76" s="56" t="s">
        <v>250</v>
      </c>
      <c r="D76" s="52">
        <v>5566943.7199999997</v>
      </c>
      <c r="E76" s="52">
        <v>1780683.29</v>
      </c>
      <c r="F76" s="67">
        <f t="shared" si="4"/>
        <v>3786260.4299999997</v>
      </c>
      <c r="G76" s="121">
        <f t="shared" si="3"/>
        <v>31.986730593353297</v>
      </c>
    </row>
    <row r="77" spans="1:7" ht="23.25" x14ac:dyDescent="0.25">
      <c r="A77" s="64" t="s">
        <v>166</v>
      </c>
      <c r="B77" s="55" t="s">
        <v>151</v>
      </c>
      <c r="C77" s="56" t="s">
        <v>251</v>
      </c>
      <c r="D77" s="52">
        <v>5566943.7199999997</v>
      </c>
      <c r="E77" s="52">
        <v>1780683.29</v>
      </c>
      <c r="F77" s="67">
        <f t="shared" si="4"/>
        <v>3786260.4299999997</v>
      </c>
      <c r="G77" s="121">
        <f t="shared" si="3"/>
        <v>31.986730593353297</v>
      </c>
    </row>
    <row r="78" spans="1:7" ht="23.25" x14ac:dyDescent="0.25">
      <c r="A78" s="64" t="s">
        <v>168</v>
      </c>
      <c r="B78" s="55" t="s">
        <v>151</v>
      </c>
      <c r="C78" s="56" t="s">
        <v>252</v>
      </c>
      <c r="D78" s="52">
        <v>5566943.7199999997</v>
      </c>
      <c r="E78" s="52">
        <v>1780683.29</v>
      </c>
      <c r="F78" s="67">
        <f t="shared" si="4"/>
        <v>3786260.4299999997</v>
      </c>
      <c r="G78" s="121">
        <f t="shared" si="3"/>
        <v>31.986730593353297</v>
      </c>
    </row>
    <row r="79" spans="1:7" x14ac:dyDescent="0.25">
      <c r="A79" s="64" t="s">
        <v>170</v>
      </c>
      <c r="B79" s="55" t="s">
        <v>151</v>
      </c>
      <c r="C79" s="56" t="s">
        <v>253</v>
      </c>
      <c r="D79" s="52">
        <v>5566943.7199999997</v>
      </c>
      <c r="E79" s="52">
        <v>1780683.29</v>
      </c>
      <c r="F79" s="67">
        <f t="shared" si="4"/>
        <v>3786260.4299999997</v>
      </c>
      <c r="G79" s="121">
        <f t="shared" si="3"/>
        <v>31.986730593353297</v>
      </c>
    </row>
    <row r="80" spans="1:7" x14ac:dyDescent="0.25">
      <c r="A80" s="64" t="s">
        <v>254</v>
      </c>
      <c r="B80" s="55" t="s">
        <v>151</v>
      </c>
      <c r="C80" s="56" t="s">
        <v>255</v>
      </c>
      <c r="D80" s="52">
        <v>13726432</v>
      </c>
      <c r="E80" s="52">
        <v>8676870.4499999993</v>
      </c>
      <c r="F80" s="67">
        <f t="shared" si="4"/>
        <v>5049561.5500000007</v>
      </c>
      <c r="G80" s="121">
        <f t="shared" si="3"/>
        <v>63.212861506908716</v>
      </c>
    </row>
    <row r="81" spans="1:7" x14ac:dyDescent="0.25">
      <c r="A81" s="64" t="s">
        <v>256</v>
      </c>
      <c r="B81" s="55" t="s">
        <v>151</v>
      </c>
      <c r="C81" s="56" t="s">
        <v>257</v>
      </c>
      <c r="D81" s="52">
        <v>13726432</v>
      </c>
      <c r="E81" s="52">
        <v>8676870.4499999993</v>
      </c>
      <c r="F81" s="67">
        <f t="shared" si="4"/>
        <v>5049561.5500000007</v>
      </c>
      <c r="G81" s="121">
        <f t="shared" si="3"/>
        <v>63.212861506908716</v>
      </c>
    </row>
    <row r="82" spans="1:7" ht="45.75" x14ac:dyDescent="0.25">
      <c r="A82" s="64" t="s">
        <v>156</v>
      </c>
      <c r="B82" s="55" t="s">
        <v>151</v>
      </c>
      <c r="C82" s="56" t="s">
        <v>258</v>
      </c>
      <c r="D82" s="52">
        <v>9507633.2100000009</v>
      </c>
      <c r="E82" s="52">
        <v>6982385.5700000003</v>
      </c>
      <c r="F82" s="67">
        <f t="shared" si="4"/>
        <v>2525247.6400000006</v>
      </c>
      <c r="G82" s="121">
        <f t="shared" si="3"/>
        <v>73.439786914118869</v>
      </c>
    </row>
    <row r="83" spans="1:7" x14ac:dyDescent="0.25">
      <c r="A83" s="64" t="s">
        <v>259</v>
      </c>
      <c r="B83" s="55" t="s">
        <v>151</v>
      </c>
      <c r="C83" s="56" t="s">
        <v>260</v>
      </c>
      <c r="D83" s="52">
        <v>9507633.2100000009</v>
      </c>
      <c r="E83" s="52">
        <v>6982385.5700000003</v>
      </c>
      <c r="F83" s="67">
        <f t="shared" si="4"/>
        <v>2525247.6400000006</v>
      </c>
      <c r="G83" s="121">
        <f t="shared" si="3"/>
        <v>73.439786914118869</v>
      </c>
    </row>
    <row r="84" spans="1:7" x14ac:dyDescent="0.25">
      <c r="A84" s="64" t="s">
        <v>261</v>
      </c>
      <c r="B84" s="55" t="s">
        <v>151</v>
      </c>
      <c r="C84" s="56" t="s">
        <v>262</v>
      </c>
      <c r="D84" s="52">
        <v>7286445.3200000003</v>
      </c>
      <c r="E84" s="52">
        <v>5366759.13</v>
      </c>
      <c r="F84" s="67">
        <f t="shared" si="4"/>
        <v>1919686.1900000004</v>
      </c>
      <c r="G84" s="121">
        <f t="shared" si="3"/>
        <v>73.654009524633338</v>
      </c>
    </row>
    <row r="85" spans="1:7" ht="23.25" x14ac:dyDescent="0.25">
      <c r="A85" s="64" t="s">
        <v>263</v>
      </c>
      <c r="B85" s="55" t="s">
        <v>151</v>
      </c>
      <c r="C85" s="56" t="s">
        <v>264</v>
      </c>
      <c r="D85" s="52">
        <v>28624</v>
      </c>
      <c r="E85" s="52">
        <v>0</v>
      </c>
      <c r="F85" s="67">
        <f t="shared" si="4"/>
        <v>28624</v>
      </c>
      <c r="G85" s="121">
        <f t="shared" si="3"/>
        <v>0</v>
      </c>
    </row>
    <row r="86" spans="1:7" ht="34.5" x14ac:dyDescent="0.25">
      <c r="A86" s="64" t="s">
        <v>265</v>
      </c>
      <c r="B86" s="55" t="s">
        <v>151</v>
      </c>
      <c r="C86" s="56" t="s">
        <v>266</v>
      </c>
      <c r="D86" s="52">
        <v>2192563.89</v>
      </c>
      <c r="E86" s="52">
        <v>1615626.44</v>
      </c>
      <c r="F86" s="67">
        <f t="shared" si="4"/>
        <v>576937.45000000019</v>
      </c>
      <c r="G86" s="121">
        <f t="shared" si="3"/>
        <v>73.686629948101526</v>
      </c>
    </row>
    <row r="87" spans="1:7" ht="23.25" x14ac:dyDescent="0.25">
      <c r="A87" s="64" t="s">
        <v>166</v>
      </c>
      <c r="B87" s="55" t="s">
        <v>151</v>
      </c>
      <c r="C87" s="56" t="s">
        <v>267</v>
      </c>
      <c r="D87" s="52">
        <v>4209598.79</v>
      </c>
      <c r="E87" s="52">
        <v>1691820.88</v>
      </c>
      <c r="F87" s="67">
        <f t="shared" si="4"/>
        <v>2517777.91</v>
      </c>
      <c r="G87" s="121">
        <f t="shared" si="3"/>
        <v>40.189599161301544</v>
      </c>
    </row>
    <row r="88" spans="1:7" ht="23.25" x14ac:dyDescent="0.25">
      <c r="A88" s="64" t="s">
        <v>168</v>
      </c>
      <c r="B88" s="55" t="s">
        <v>151</v>
      </c>
      <c r="C88" s="56" t="s">
        <v>268</v>
      </c>
      <c r="D88" s="52">
        <v>4209598.79</v>
      </c>
      <c r="E88" s="52">
        <v>1691820.88</v>
      </c>
      <c r="F88" s="67">
        <f t="shared" si="4"/>
        <v>2517777.91</v>
      </c>
      <c r="G88" s="121">
        <f t="shared" si="3"/>
        <v>40.189599161301544</v>
      </c>
    </row>
    <row r="89" spans="1:7" x14ac:dyDescent="0.25">
      <c r="A89" s="64" t="s">
        <v>170</v>
      </c>
      <c r="B89" s="55" t="s">
        <v>151</v>
      </c>
      <c r="C89" s="56" t="s">
        <v>269</v>
      </c>
      <c r="D89" s="52">
        <v>4209598.79</v>
      </c>
      <c r="E89" s="52">
        <v>1691820.88</v>
      </c>
      <c r="F89" s="67">
        <f t="shared" si="4"/>
        <v>2517777.91</v>
      </c>
      <c r="G89" s="121">
        <f t="shared" si="3"/>
        <v>40.189599161301544</v>
      </c>
    </row>
    <row r="90" spans="1:7" x14ac:dyDescent="0.25">
      <c r="A90" s="64" t="s">
        <v>270</v>
      </c>
      <c r="B90" s="55" t="s">
        <v>151</v>
      </c>
      <c r="C90" s="56" t="s">
        <v>271</v>
      </c>
      <c r="D90" s="52">
        <v>4000</v>
      </c>
      <c r="E90" s="52">
        <v>0</v>
      </c>
      <c r="F90" s="67">
        <f t="shared" si="4"/>
        <v>4000</v>
      </c>
      <c r="G90" s="121">
        <f t="shared" si="3"/>
        <v>0</v>
      </c>
    </row>
    <row r="91" spans="1:7" x14ac:dyDescent="0.25">
      <c r="A91" s="64" t="s">
        <v>272</v>
      </c>
      <c r="B91" s="55" t="s">
        <v>151</v>
      </c>
      <c r="C91" s="56" t="s">
        <v>273</v>
      </c>
      <c r="D91" s="52">
        <v>4000</v>
      </c>
      <c r="E91" s="52">
        <v>0</v>
      </c>
      <c r="F91" s="67">
        <f t="shared" si="4"/>
        <v>4000</v>
      </c>
      <c r="G91" s="121">
        <f t="shared" si="3"/>
        <v>0</v>
      </c>
    </row>
    <row r="92" spans="1:7" x14ac:dyDescent="0.25">
      <c r="A92" s="64" t="s">
        <v>172</v>
      </c>
      <c r="B92" s="55" t="s">
        <v>151</v>
      </c>
      <c r="C92" s="56" t="s">
        <v>274</v>
      </c>
      <c r="D92" s="52">
        <v>5200</v>
      </c>
      <c r="E92" s="52">
        <v>2664</v>
      </c>
      <c r="F92" s="67">
        <f t="shared" si="4"/>
        <v>2536</v>
      </c>
      <c r="G92" s="121">
        <f t="shared" si="3"/>
        <v>51.230769230769234</v>
      </c>
    </row>
    <row r="93" spans="1:7" x14ac:dyDescent="0.25">
      <c r="A93" s="64" t="s">
        <v>174</v>
      </c>
      <c r="B93" s="55" t="s">
        <v>151</v>
      </c>
      <c r="C93" s="56" t="s">
        <v>275</v>
      </c>
      <c r="D93" s="52">
        <v>5200</v>
      </c>
      <c r="E93" s="52">
        <v>2664</v>
      </c>
      <c r="F93" s="67">
        <f t="shared" si="4"/>
        <v>2536</v>
      </c>
      <c r="G93" s="121">
        <f t="shared" si="3"/>
        <v>51.230769230769234</v>
      </c>
    </row>
    <row r="94" spans="1:7" x14ac:dyDescent="0.25">
      <c r="A94" s="64" t="s">
        <v>207</v>
      </c>
      <c r="B94" s="55" t="s">
        <v>151</v>
      </c>
      <c r="C94" s="56" t="s">
        <v>276</v>
      </c>
      <c r="D94" s="52">
        <v>400</v>
      </c>
      <c r="E94" s="52">
        <v>0</v>
      </c>
      <c r="F94" s="67">
        <f t="shared" si="4"/>
        <v>400</v>
      </c>
      <c r="G94" s="121">
        <f t="shared" si="3"/>
        <v>0</v>
      </c>
    </row>
    <row r="95" spans="1:7" x14ac:dyDescent="0.25">
      <c r="A95" s="64" t="s">
        <v>277</v>
      </c>
      <c r="B95" s="55" t="s">
        <v>151</v>
      </c>
      <c r="C95" s="56" t="s">
        <v>278</v>
      </c>
      <c r="D95" s="52">
        <v>4800</v>
      </c>
      <c r="E95" s="52">
        <v>2664</v>
      </c>
      <c r="F95" s="67"/>
      <c r="G95" s="121">
        <f t="shared" si="3"/>
        <v>55.500000000000007</v>
      </c>
    </row>
    <row r="96" spans="1:7" x14ac:dyDescent="0.25">
      <c r="A96" s="64" t="s">
        <v>279</v>
      </c>
      <c r="B96" s="55" t="s">
        <v>151</v>
      </c>
      <c r="C96" s="56" t="s">
        <v>280</v>
      </c>
      <c r="D96" s="52">
        <v>852783.07</v>
      </c>
      <c r="E96" s="52">
        <v>272043.36</v>
      </c>
      <c r="F96" s="67">
        <f t="shared" si="4"/>
        <v>580739.71</v>
      </c>
      <c r="G96" s="121">
        <f t="shared" si="3"/>
        <v>31.900652061490852</v>
      </c>
    </row>
    <row r="97" spans="1:7" x14ac:dyDescent="0.25">
      <c r="A97" s="64" t="s">
        <v>281</v>
      </c>
      <c r="B97" s="55" t="s">
        <v>151</v>
      </c>
      <c r="C97" s="56" t="s">
        <v>282</v>
      </c>
      <c r="D97" s="52">
        <v>36000</v>
      </c>
      <c r="E97" s="52">
        <v>27000</v>
      </c>
      <c r="F97" s="67">
        <f t="shared" si="4"/>
        <v>9000</v>
      </c>
      <c r="G97" s="121">
        <f t="shared" si="3"/>
        <v>75</v>
      </c>
    </row>
    <row r="98" spans="1:7" x14ac:dyDescent="0.25">
      <c r="A98" s="64" t="s">
        <v>270</v>
      </c>
      <c r="B98" s="55" t="s">
        <v>151</v>
      </c>
      <c r="C98" s="56" t="s">
        <v>283</v>
      </c>
      <c r="D98" s="52">
        <v>36000</v>
      </c>
      <c r="E98" s="52">
        <v>27000</v>
      </c>
      <c r="F98" s="67">
        <f t="shared" si="4"/>
        <v>9000</v>
      </c>
      <c r="G98" s="121">
        <f t="shared" si="3"/>
        <v>75</v>
      </c>
    </row>
    <row r="99" spans="1:7" ht="23.25" x14ac:dyDescent="0.25">
      <c r="A99" s="64" t="s">
        <v>284</v>
      </c>
      <c r="B99" s="55" t="s">
        <v>151</v>
      </c>
      <c r="C99" s="56" t="s">
        <v>285</v>
      </c>
      <c r="D99" s="52">
        <v>36000</v>
      </c>
      <c r="E99" s="52">
        <v>27000</v>
      </c>
      <c r="F99" s="67">
        <f t="shared" si="4"/>
        <v>9000</v>
      </c>
      <c r="G99" s="121">
        <f t="shared" si="3"/>
        <v>75</v>
      </c>
    </row>
    <row r="100" spans="1:7" ht="23.25" x14ac:dyDescent="0.25">
      <c r="A100" s="64" t="s">
        <v>286</v>
      </c>
      <c r="B100" s="55" t="s">
        <v>151</v>
      </c>
      <c r="C100" s="56" t="s">
        <v>287</v>
      </c>
      <c r="D100" s="52">
        <v>36000</v>
      </c>
      <c r="E100" s="52">
        <v>27000</v>
      </c>
      <c r="F100" s="67">
        <f t="shared" si="4"/>
        <v>9000</v>
      </c>
      <c r="G100" s="121">
        <f t="shared" si="3"/>
        <v>75</v>
      </c>
    </row>
    <row r="101" spans="1:7" x14ac:dyDescent="0.25">
      <c r="A101" s="64" t="s">
        <v>288</v>
      </c>
      <c r="B101" s="55" t="s">
        <v>151</v>
      </c>
      <c r="C101" s="56" t="s">
        <v>289</v>
      </c>
      <c r="D101" s="52">
        <v>466863.07</v>
      </c>
      <c r="E101" s="52">
        <v>1433.36</v>
      </c>
      <c r="F101" s="67">
        <f t="shared" si="4"/>
        <v>465429.71</v>
      </c>
      <c r="G101" s="121">
        <f t="shared" si="3"/>
        <v>0.30701935794578911</v>
      </c>
    </row>
    <row r="102" spans="1:7" x14ac:dyDescent="0.25">
      <c r="A102" s="64" t="s">
        <v>238</v>
      </c>
      <c r="B102" s="55" t="s">
        <v>151</v>
      </c>
      <c r="C102" s="56" t="s">
        <v>290</v>
      </c>
      <c r="D102" s="52">
        <v>466863.07</v>
      </c>
      <c r="E102" s="52">
        <v>1433.36</v>
      </c>
      <c r="F102" s="67">
        <f t="shared" si="4"/>
        <v>465429.71</v>
      </c>
      <c r="G102" s="121">
        <f t="shared" si="3"/>
        <v>0.30701935794578911</v>
      </c>
    </row>
    <row r="103" spans="1:7" x14ac:dyDescent="0.25">
      <c r="A103" s="64" t="s">
        <v>240</v>
      </c>
      <c r="B103" s="55" t="s">
        <v>151</v>
      </c>
      <c r="C103" s="56" t="s">
        <v>291</v>
      </c>
      <c r="D103" s="52">
        <v>466863.07</v>
      </c>
      <c r="E103" s="52">
        <v>1433.36</v>
      </c>
      <c r="F103" s="67">
        <f t="shared" si="4"/>
        <v>465429.71</v>
      </c>
      <c r="G103" s="121">
        <f t="shared" si="3"/>
        <v>0.30701935794578911</v>
      </c>
    </row>
    <row r="104" spans="1:7" x14ac:dyDescent="0.25">
      <c r="A104" s="64" t="s">
        <v>292</v>
      </c>
      <c r="B104" s="55" t="s">
        <v>151</v>
      </c>
      <c r="C104" s="56" t="s">
        <v>293</v>
      </c>
      <c r="D104" s="52">
        <v>349920</v>
      </c>
      <c r="E104" s="52">
        <v>243610</v>
      </c>
      <c r="F104" s="67">
        <f t="shared" si="4"/>
        <v>106310</v>
      </c>
      <c r="G104" s="121">
        <f t="shared" si="3"/>
        <v>69.618770004572468</v>
      </c>
    </row>
    <row r="105" spans="1:7" ht="23.25" x14ac:dyDescent="0.25">
      <c r="A105" s="64" t="s">
        <v>294</v>
      </c>
      <c r="B105" s="55" t="s">
        <v>151</v>
      </c>
      <c r="C105" s="56" t="s">
        <v>295</v>
      </c>
      <c r="D105" s="52">
        <v>349920</v>
      </c>
      <c r="E105" s="52">
        <v>243610</v>
      </c>
      <c r="F105" s="67">
        <f t="shared" si="4"/>
        <v>106310</v>
      </c>
      <c r="G105" s="121">
        <f t="shared" si="3"/>
        <v>69.618770004572468</v>
      </c>
    </row>
    <row r="106" spans="1:7" ht="45.75" x14ac:dyDescent="0.25">
      <c r="A106" s="64" t="s">
        <v>296</v>
      </c>
      <c r="B106" s="55" t="s">
        <v>151</v>
      </c>
      <c r="C106" s="56" t="s">
        <v>297</v>
      </c>
      <c r="D106" s="52">
        <v>349920</v>
      </c>
      <c r="E106" s="52">
        <v>243610</v>
      </c>
      <c r="F106" s="67">
        <f t="shared" si="4"/>
        <v>106310</v>
      </c>
      <c r="G106" s="121">
        <f t="shared" si="3"/>
        <v>69.618770004572468</v>
      </c>
    </row>
    <row r="107" spans="1:7" ht="34.5" customHeight="1" x14ac:dyDescent="0.25">
      <c r="A107" s="64" t="s">
        <v>298</v>
      </c>
      <c r="B107" s="55" t="s">
        <v>151</v>
      </c>
      <c r="C107" s="56" t="s">
        <v>299</v>
      </c>
      <c r="D107" s="52">
        <v>349920</v>
      </c>
      <c r="E107" s="52">
        <v>243610</v>
      </c>
      <c r="F107" s="67">
        <f t="shared" si="4"/>
        <v>106310</v>
      </c>
      <c r="G107" s="121">
        <f t="shared" si="3"/>
        <v>69.618770004572468</v>
      </c>
    </row>
    <row r="108" spans="1:7" x14ac:dyDescent="0.25">
      <c r="A108" s="83"/>
      <c r="B108" s="84"/>
      <c r="C108" s="84"/>
      <c r="D108" s="84"/>
      <c r="E108" s="84"/>
      <c r="F108" s="72"/>
      <c r="G108" s="121"/>
    </row>
    <row r="109" spans="1:7" ht="12.95" customHeight="1" x14ac:dyDescent="0.25">
      <c r="A109" s="85" t="s">
        <v>300</v>
      </c>
      <c r="B109" s="69">
        <v>450</v>
      </c>
      <c r="C109" s="70" t="s">
        <v>40</v>
      </c>
      <c r="D109" s="71">
        <v>-6539709.4100000001</v>
      </c>
      <c r="E109" s="71">
        <v>2599152.23</v>
      </c>
      <c r="F109" s="67"/>
      <c r="G109" s="121">
        <f t="shared" si="3"/>
        <v>-39.744154778889481</v>
      </c>
    </row>
    <row r="110" spans="1:7" ht="18.75" customHeight="1" x14ac:dyDescent="0.25">
      <c r="A110" s="78"/>
      <c r="B110" s="79"/>
      <c r="C110" s="80"/>
      <c r="D110" s="81"/>
      <c r="E110" s="81"/>
      <c r="F110" s="82"/>
      <c r="G110" s="47"/>
    </row>
    <row r="111" spans="1:7" ht="12.95" customHeight="1" x14ac:dyDescent="0.25">
      <c r="A111" s="73"/>
      <c r="B111" s="74"/>
      <c r="C111" s="74"/>
      <c r="D111" s="75"/>
      <c r="E111" s="75"/>
      <c r="F111" s="75"/>
      <c r="G111" s="3"/>
    </row>
    <row r="112" spans="1:7" ht="12.95" customHeight="1" x14ac:dyDescent="0.25">
      <c r="A112" s="76"/>
      <c r="B112" s="76"/>
      <c r="C112" s="76"/>
      <c r="D112" s="77"/>
      <c r="E112" s="77"/>
      <c r="F112" s="77"/>
      <c r="G112" s="3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scale="64" fitToWidth="2" fitToHeight="0" orientation="portrait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4" zoomScaleNormal="100" zoomScaleSheetLayoutView="70" zoomScalePageLayoutView="70" workbookViewId="0">
      <selection activeCell="J9" sqref="J9"/>
    </sheetView>
  </sheetViews>
  <sheetFormatPr defaultRowHeight="15" x14ac:dyDescent="0.25"/>
  <cols>
    <col min="1" max="1" width="49.42578125" style="1" customWidth="1"/>
    <col min="2" max="2" width="8.28515625" style="1" customWidth="1"/>
    <col min="3" max="3" width="21.85546875" style="1" customWidth="1"/>
    <col min="4" max="4" width="15.42578125" style="1" customWidth="1"/>
    <col min="5" max="5" width="17.28515625" style="1" customWidth="1"/>
    <col min="6" max="6" width="10.85546875" style="1" customWidth="1"/>
    <col min="7" max="7" width="0.140625" style="1" hidden="1" customWidth="1"/>
    <col min="8" max="16384" width="9.140625" style="1"/>
  </cols>
  <sheetData>
    <row r="1" spans="1:7" ht="10.5" customHeight="1" x14ac:dyDescent="0.25">
      <c r="A1" s="58"/>
      <c r="B1" s="59"/>
      <c r="C1" s="60"/>
      <c r="D1" s="61"/>
      <c r="E1" s="62"/>
      <c r="F1" s="62"/>
      <c r="G1" s="3"/>
    </row>
    <row r="2" spans="1:7" ht="14.1" customHeight="1" x14ac:dyDescent="0.25">
      <c r="A2" s="133" t="s">
        <v>24</v>
      </c>
      <c r="B2" s="134"/>
      <c r="C2" s="134"/>
      <c r="D2" s="89"/>
      <c r="E2" s="90"/>
      <c r="F2" s="90"/>
      <c r="G2" s="3"/>
    </row>
    <row r="3" spans="1:7" ht="14.1" customHeight="1" x14ac:dyDescent="0.25">
      <c r="A3" s="91"/>
      <c r="B3" s="92"/>
      <c r="C3" s="93"/>
      <c r="D3" s="94"/>
      <c r="E3" s="95"/>
      <c r="F3" s="95"/>
      <c r="G3" s="3"/>
    </row>
    <row r="4" spans="1:7" ht="11.45" customHeight="1" x14ac:dyDescent="0.25">
      <c r="A4" s="135" t="s">
        <v>14</v>
      </c>
      <c r="B4" s="137" t="s">
        <v>12</v>
      </c>
      <c r="C4" s="137" t="s">
        <v>25</v>
      </c>
      <c r="D4" s="96"/>
      <c r="E4" s="139"/>
      <c r="F4" s="140"/>
      <c r="G4" s="57"/>
    </row>
    <row r="5" spans="1:7" ht="138" customHeight="1" x14ac:dyDescent="0.25">
      <c r="A5" s="136"/>
      <c r="B5" s="138"/>
      <c r="C5" s="138"/>
      <c r="D5" s="97" t="s">
        <v>26</v>
      </c>
      <c r="E5" s="98" t="s">
        <v>27</v>
      </c>
      <c r="F5" s="99" t="s">
        <v>28</v>
      </c>
      <c r="G5" s="57"/>
    </row>
    <row r="6" spans="1:7" ht="19.5" customHeight="1" x14ac:dyDescent="0.25">
      <c r="A6" s="103" t="s">
        <v>15</v>
      </c>
      <c r="B6" s="100" t="s">
        <v>16</v>
      </c>
      <c r="C6" s="100" t="s">
        <v>17</v>
      </c>
      <c r="D6" s="101" t="s">
        <v>18</v>
      </c>
      <c r="E6" s="101" t="s">
        <v>19</v>
      </c>
      <c r="F6" s="102" t="s">
        <v>20</v>
      </c>
      <c r="G6" s="57"/>
    </row>
    <row r="7" spans="1:7" ht="38.25" customHeight="1" x14ac:dyDescent="0.25">
      <c r="A7" s="104" t="s">
        <v>301</v>
      </c>
      <c r="B7" s="105" t="s">
        <v>302</v>
      </c>
      <c r="C7" s="106" t="s">
        <v>40</v>
      </c>
      <c r="D7" s="107">
        <v>6539709.4100000001</v>
      </c>
      <c r="E7" s="107">
        <v>-2599152.23</v>
      </c>
      <c r="F7" s="107">
        <f>D7-E7</f>
        <v>9138861.6400000006</v>
      </c>
      <c r="G7" s="121">
        <f>E7/D7</f>
        <v>-0.39744154778889479</v>
      </c>
    </row>
    <row r="8" spans="1:7" ht="19.5" customHeight="1" x14ac:dyDescent="0.25">
      <c r="A8" s="108" t="s">
        <v>303</v>
      </c>
      <c r="B8" s="109"/>
      <c r="C8" s="110"/>
      <c r="D8" s="110"/>
      <c r="E8" s="111"/>
      <c r="F8" s="107"/>
      <c r="G8" s="121"/>
    </row>
    <row r="9" spans="1:7" ht="35.25" customHeight="1" x14ac:dyDescent="0.25">
      <c r="A9" s="112" t="s">
        <v>304</v>
      </c>
      <c r="B9" s="113" t="s">
        <v>305</v>
      </c>
      <c r="C9" s="114" t="s">
        <v>40</v>
      </c>
      <c r="D9" s="115">
        <v>0</v>
      </c>
      <c r="E9" s="115">
        <v>0</v>
      </c>
      <c r="F9" s="107"/>
      <c r="G9" s="121"/>
    </row>
    <row r="10" spans="1:7" ht="12.95" customHeight="1" x14ac:dyDescent="0.25">
      <c r="A10" s="116" t="s">
        <v>306</v>
      </c>
      <c r="B10" s="109"/>
      <c r="C10" s="110"/>
      <c r="D10" s="110"/>
      <c r="E10" s="110"/>
      <c r="F10" s="107"/>
      <c r="G10" s="121"/>
    </row>
    <row r="11" spans="1:7" ht="24.75" customHeight="1" x14ac:dyDescent="0.25">
      <c r="A11" s="112" t="s">
        <v>307</v>
      </c>
      <c r="B11" s="113" t="s">
        <v>308</v>
      </c>
      <c r="C11" s="114" t="s">
        <v>40</v>
      </c>
      <c r="D11" s="115">
        <v>0</v>
      </c>
      <c r="E11" s="115">
        <v>0</v>
      </c>
      <c r="F11" s="107"/>
      <c r="G11" s="121"/>
    </row>
    <row r="12" spans="1:7" ht="15" customHeight="1" x14ac:dyDescent="0.25">
      <c r="A12" s="116" t="s">
        <v>306</v>
      </c>
      <c r="B12" s="109"/>
      <c r="C12" s="110"/>
      <c r="D12" s="110"/>
      <c r="E12" s="110"/>
      <c r="F12" s="107"/>
      <c r="G12" s="121"/>
    </row>
    <row r="13" spans="1:7" ht="24.75" customHeight="1" x14ac:dyDescent="0.25">
      <c r="A13" s="112" t="s">
        <v>309</v>
      </c>
      <c r="B13" s="113" t="s">
        <v>310</v>
      </c>
      <c r="C13" s="114" t="s">
        <v>40</v>
      </c>
      <c r="D13" s="115">
        <v>6539709.4100000001</v>
      </c>
      <c r="E13" s="115">
        <v>-2599152.23</v>
      </c>
      <c r="F13" s="107">
        <f t="shared" ref="F13:F24" si="0">D13-E13</f>
        <v>9138861.6400000006</v>
      </c>
      <c r="G13" s="121">
        <f t="shared" ref="G13:G24" si="1">E13/D13</f>
        <v>-0.39744154778889479</v>
      </c>
    </row>
    <row r="14" spans="1:7" ht="23.25" x14ac:dyDescent="0.25">
      <c r="A14" s="117" t="s">
        <v>311</v>
      </c>
      <c r="B14" s="118" t="s">
        <v>310</v>
      </c>
      <c r="C14" s="119" t="s">
        <v>312</v>
      </c>
      <c r="D14" s="115">
        <v>6539709.4100000001</v>
      </c>
      <c r="E14" s="115">
        <v>-2599152.23</v>
      </c>
      <c r="F14" s="107">
        <f t="shared" si="0"/>
        <v>9138861.6400000006</v>
      </c>
      <c r="G14" s="121">
        <f t="shared" si="1"/>
        <v>-0.39744154778889479</v>
      </c>
    </row>
    <row r="15" spans="1:7" ht="24.75" customHeight="1" x14ac:dyDescent="0.25">
      <c r="A15" s="112" t="s">
        <v>313</v>
      </c>
      <c r="B15" s="113" t="s">
        <v>314</v>
      </c>
      <c r="C15" s="114" t="s">
        <v>40</v>
      </c>
      <c r="D15" s="115">
        <v>-25738003.989999998</v>
      </c>
      <c r="E15" s="115">
        <v>-17672842.399999999</v>
      </c>
      <c r="F15" s="107">
        <f t="shared" si="0"/>
        <v>-8065161.5899999999</v>
      </c>
      <c r="G15" s="121">
        <f t="shared" si="1"/>
        <v>0.68664385967406172</v>
      </c>
    </row>
    <row r="16" spans="1:7" x14ac:dyDescent="0.25">
      <c r="A16" s="117" t="s">
        <v>315</v>
      </c>
      <c r="B16" s="118" t="s">
        <v>314</v>
      </c>
      <c r="C16" s="119" t="s">
        <v>316</v>
      </c>
      <c r="D16" s="115">
        <v>-25738003.989999998</v>
      </c>
      <c r="E16" s="115">
        <v>-17672842.399999999</v>
      </c>
      <c r="F16" s="107">
        <f t="shared" si="0"/>
        <v>-8065161.5899999999</v>
      </c>
      <c r="G16" s="121">
        <f t="shared" si="1"/>
        <v>0.68664385967406172</v>
      </c>
    </row>
    <row r="17" spans="1:7" x14ac:dyDescent="0.25">
      <c r="A17" s="117" t="s">
        <v>317</v>
      </c>
      <c r="B17" s="118" t="s">
        <v>314</v>
      </c>
      <c r="C17" s="119" t="s">
        <v>318</v>
      </c>
      <c r="D17" s="115">
        <v>-25738003.989999998</v>
      </c>
      <c r="E17" s="115">
        <v>-17672842.399999999</v>
      </c>
      <c r="F17" s="107">
        <f t="shared" si="0"/>
        <v>-8065161.5899999999</v>
      </c>
      <c r="G17" s="121">
        <f t="shared" si="1"/>
        <v>0.68664385967406172</v>
      </c>
    </row>
    <row r="18" spans="1:7" ht="23.25" x14ac:dyDescent="0.25">
      <c r="A18" s="117" t="s">
        <v>319</v>
      </c>
      <c r="B18" s="118" t="s">
        <v>314</v>
      </c>
      <c r="C18" s="119" t="s">
        <v>320</v>
      </c>
      <c r="D18" s="115">
        <v>-25738003.989999998</v>
      </c>
      <c r="E18" s="115">
        <v>-17672842.399999999</v>
      </c>
      <c r="F18" s="107">
        <f t="shared" si="0"/>
        <v>-8065161.5899999999</v>
      </c>
      <c r="G18" s="121">
        <f t="shared" si="1"/>
        <v>0.68664385967406172</v>
      </c>
    </row>
    <row r="19" spans="1:7" ht="23.25" x14ac:dyDescent="0.25">
      <c r="A19" s="117" t="s">
        <v>321</v>
      </c>
      <c r="B19" s="118" t="s">
        <v>314</v>
      </c>
      <c r="C19" s="119" t="s">
        <v>322</v>
      </c>
      <c r="D19" s="115">
        <v>-25738003.989999998</v>
      </c>
      <c r="E19" s="115">
        <v>-17672842.399999999</v>
      </c>
      <c r="F19" s="107">
        <f t="shared" si="0"/>
        <v>-8065161.5899999999</v>
      </c>
      <c r="G19" s="121">
        <f t="shared" si="1"/>
        <v>0.68664385967406172</v>
      </c>
    </row>
    <row r="20" spans="1:7" ht="24.75" customHeight="1" x14ac:dyDescent="0.25">
      <c r="A20" s="112" t="s">
        <v>323</v>
      </c>
      <c r="B20" s="113" t="s">
        <v>324</v>
      </c>
      <c r="C20" s="114" t="s">
        <v>40</v>
      </c>
      <c r="D20" s="115">
        <v>32277713.399999999</v>
      </c>
      <c r="E20" s="115">
        <v>15073690.17</v>
      </c>
      <c r="F20" s="107">
        <f t="shared" si="0"/>
        <v>17204023.229999997</v>
      </c>
      <c r="G20" s="121">
        <f t="shared" si="1"/>
        <v>0.46699993841571197</v>
      </c>
    </row>
    <row r="21" spans="1:7" x14ac:dyDescent="0.25">
      <c r="A21" s="117" t="s">
        <v>325</v>
      </c>
      <c r="B21" s="118" t="s">
        <v>324</v>
      </c>
      <c r="C21" s="119" t="s">
        <v>326</v>
      </c>
      <c r="D21" s="115">
        <v>32277713.399999999</v>
      </c>
      <c r="E21" s="115">
        <v>15073690.17</v>
      </c>
      <c r="F21" s="107">
        <f t="shared" si="0"/>
        <v>17204023.229999997</v>
      </c>
      <c r="G21" s="121">
        <f t="shared" si="1"/>
        <v>0.46699993841571197</v>
      </c>
    </row>
    <row r="22" spans="1:7" x14ac:dyDescent="0.25">
      <c r="A22" s="117" t="s">
        <v>327</v>
      </c>
      <c r="B22" s="118" t="s">
        <v>324</v>
      </c>
      <c r="C22" s="119" t="s">
        <v>328</v>
      </c>
      <c r="D22" s="115">
        <v>32277713.399999999</v>
      </c>
      <c r="E22" s="115">
        <v>15073690.17</v>
      </c>
      <c r="F22" s="107">
        <f t="shared" si="0"/>
        <v>17204023.229999997</v>
      </c>
      <c r="G22" s="121">
        <f t="shared" si="1"/>
        <v>0.46699993841571197</v>
      </c>
    </row>
    <row r="23" spans="1:7" ht="23.25" x14ac:dyDescent="0.25">
      <c r="A23" s="117" t="s">
        <v>329</v>
      </c>
      <c r="B23" s="118" t="s">
        <v>324</v>
      </c>
      <c r="C23" s="119" t="s">
        <v>330</v>
      </c>
      <c r="D23" s="115">
        <v>32277713.399999999</v>
      </c>
      <c r="E23" s="115">
        <v>15073690.17</v>
      </c>
      <c r="F23" s="107">
        <f t="shared" si="0"/>
        <v>17204023.229999997</v>
      </c>
      <c r="G23" s="121">
        <f t="shared" si="1"/>
        <v>0.46699993841571197</v>
      </c>
    </row>
    <row r="24" spans="1:7" ht="23.25" x14ac:dyDescent="0.25">
      <c r="A24" s="117" t="s">
        <v>331</v>
      </c>
      <c r="B24" s="118" t="s">
        <v>324</v>
      </c>
      <c r="C24" s="119" t="s">
        <v>332</v>
      </c>
      <c r="D24" s="115">
        <v>32277713.399999999</v>
      </c>
      <c r="E24" s="115">
        <v>15073690.17</v>
      </c>
      <c r="F24" s="107">
        <f t="shared" si="0"/>
        <v>17204023.229999997</v>
      </c>
      <c r="G24" s="121">
        <f t="shared" si="1"/>
        <v>0.46699993841571197</v>
      </c>
    </row>
    <row r="25" spans="1:7" ht="12.95" customHeight="1" x14ac:dyDescent="0.25">
      <c r="A25" s="86"/>
      <c r="B25" s="87"/>
      <c r="C25" s="87"/>
      <c r="D25" s="88"/>
      <c r="E25" s="88"/>
      <c r="F25" s="88"/>
      <c r="G25" s="3"/>
    </row>
    <row r="26" spans="1:7" ht="12.95" customHeight="1" x14ac:dyDescent="0.25">
      <c r="A26" s="7"/>
      <c r="B26" s="7"/>
      <c r="C26" s="7"/>
      <c r="D26" s="13"/>
      <c r="E26" s="13"/>
      <c r="F26" s="13"/>
      <c r="G26" s="3"/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scale="65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1769&lt;/DocLink&gt;&#10;  &lt;DocName&gt;Отчет об исполнении консолидированного бюджет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4F8AB631-5180-45E0-B7B0-4C1C09AF2C6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2020-10-07T11:52:22Z</cp:lastPrinted>
  <dcterms:created xsi:type="dcterms:W3CDTF">2020-04-08T08:04:28Z</dcterms:created>
  <dcterms:modified xsi:type="dcterms:W3CDTF">2021-04-21T08:43:32Z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</vt:lpwstr>
  </property>
  <property fmtid="{D5CDD505-2E9C-101B-9397-08002B2CF9AE}" pid="3" name="Версия клиента">
    <vt:lpwstr>19.2.1.30531</vt:lpwstr>
  </property>
  <property fmtid="{D5CDD505-2E9C-101B-9397-08002B2CF9AE}" pid="4" name="Версия базы">
    <vt:lpwstr>18.2.0.15847705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svod_smart</vt:lpwstr>
  </property>
  <property fmtid="{D5CDD505-2E9C-101B-9397-08002B2CF9AE}" pid="8" name="Пользователь">
    <vt:lpwstr>ромашова</vt:lpwstr>
  </property>
  <property fmtid="{D5CDD505-2E9C-101B-9397-08002B2CF9AE}" pid="9" name="Шаблон">
    <vt:lpwstr>0503317G_20160101.xlt</vt:lpwstr>
  </property>
  <property fmtid="{D5CDD505-2E9C-101B-9397-08002B2CF9AE}" pid="10" name="Локальная база">
    <vt:lpwstr>не используется</vt:lpwstr>
  </property>
</Properties>
</file>