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_7\Desktop\В проект решения город\"/>
    </mc:Choice>
  </mc:AlternateContent>
  <bookViews>
    <workbookView xWindow="0" yWindow="0" windowWidth="28800" windowHeight="12435"/>
  </bookViews>
  <sheets>
    <sheet name="Документ" sheetId="2" r:id="rId1"/>
  </sheets>
  <definedNames>
    <definedName name="_xlnm.Print_Titles" localSheetId="0">Документ!$5:$5</definedName>
  </definedNames>
  <calcPr calcId="152511"/>
</workbook>
</file>

<file path=xl/calcChain.xml><?xml version="1.0" encoding="utf-8"?>
<calcChain xmlns="http://schemas.openxmlformats.org/spreadsheetml/2006/main">
  <c r="Q7" i="2" l="1"/>
  <c r="R7" i="2"/>
  <c r="R8" i="2"/>
  <c r="R9" i="2"/>
  <c r="Q9" i="2"/>
  <c r="J9" i="2"/>
  <c r="R12" i="2"/>
  <c r="R10" i="2" l="1"/>
  <c r="R11" i="2"/>
  <c r="Q13" i="2"/>
  <c r="R13" i="2" s="1"/>
  <c r="R14" i="2"/>
  <c r="R15" i="2"/>
  <c r="R16" i="2"/>
  <c r="Q17" i="2"/>
  <c r="R17" i="2" s="1"/>
  <c r="R18" i="2"/>
  <c r="Q19" i="2" l="1"/>
  <c r="R19" i="2" s="1"/>
  <c r="R20" i="2"/>
  <c r="R21" i="2"/>
  <c r="Q22" i="2"/>
  <c r="R22" i="2" s="1"/>
  <c r="R23" i="2"/>
  <c r="R24" i="2"/>
  <c r="Q6" i="2" l="1"/>
  <c r="Q26" i="2"/>
  <c r="Q25" i="2" s="1"/>
  <c r="R25" i="2" s="1"/>
  <c r="R29" i="2"/>
  <c r="R28" i="2"/>
  <c r="R27" i="2"/>
  <c r="Q31" i="2"/>
  <c r="Q33" i="2"/>
  <c r="R33" i="2" s="1"/>
  <c r="R34" i="2"/>
  <c r="R32" i="2"/>
  <c r="R6" i="2" l="1"/>
  <c r="Q30" i="2"/>
  <c r="R30" i="2" s="1"/>
  <c r="R26" i="2"/>
  <c r="R31" i="2"/>
  <c r="Q35" i="2" l="1"/>
  <c r="R35" i="2" s="1"/>
</calcChain>
</file>

<file path=xl/sharedStrings.xml><?xml version="1.0" encoding="utf-8"?>
<sst xmlns="http://schemas.openxmlformats.org/spreadsheetml/2006/main" count="111" uniqueCount="79">
  <si>
    <t>000</t>
  </si>
  <si>
    <t>0100000000</t>
  </si>
  <si>
    <t xml:space="preserve">    Подпрограмма "Обеспечение населения Пестяковского городского поселения чистой питьевой водой"</t>
  </si>
  <si>
    <t>0110000000</t>
  </si>
  <si>
    <t xml:space="preserve">      Налог на имущество</t>
  </si>
  <si>
    <t>0110110240</t>
  </si>
  <si>
    <t xml:space="preserve">    Подпрограмма "Благоустройство территории Пестяковского городского поселения"</t>
  </si>
  <si>
    <t>0120000000</t>
  </si>
  <si>
    <t xml:space="preserve">      Благоустройство и санитарное содержание территории Пестяковского городского поселения</t>
  </si>
  <si>
    <t>0120110020</t>
  </si>
  <si>
    <t xml:space="preserve">      Содержание уличного освещения Пестяковского городского поселения</t>
  </si>
  <si>
    <t>0120110060</t>
  </si>
  <si>
    <t xml:space="preserve">    Подпрограмма "Ремонт и содержание дорог общего пользования Пестяковского городского поселения".</t>
  </si>
  <si>
    <t>0130000000</t>
  </si>
  <si>
    <t xml:space="preserve">      Мероприятия по проведению строительного контроля автомобильных дорог общего пользования Пестяковского городского поселения</t>
  </si>
  <si>
    <t>0130110090</t>
  </si>
  <si>
    <t xml:space="preserve">      Ремонт дорог общего пользования Пестяковского городского поселения в рамках средств дорожной деятельности</t>
  </si>
  <si>
    <t>0130110110</t>
  </si>
  <si>
    <t xml:space="preserve">      Мероприятие на проведение государственной экспертизы проектно-сметной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t>
  </si>
  <si>
    <t>0130110120</t>
  </si>
  <si>
    <t xml:space="preserve">    Подпрограмма "Ремонт и содержание муниципального жилого фонда Пестяковского городского поселения"</t>
  </si>
  <si>
    <t>0150000000</t>
  </si>
  <si>
    <t xml:space="preserve">      Капитальный ремонт муниципального жилого фонда Пестяковского городского поселения</t>
  </si>
  <si>
    <t>0150110130</t>
  </si>
  <si>
    <t xml:space="preserve">    Подпрограмма "Государственная и муниципальная поддержка граждан в сфере ипотечного жилищного кредитования"</t>
  </si>
  <si>
    <t>0180000000</t>
  </si>
  <si>
    <t xml:space="preserve">      Иные межбюджетные трансферты на предоставление дополнительных социальных выплат в размере 5 % из расчета стоимости жилья"</t>
  </si>
  <si>
    <t>0180160030</t>
  </si>
  <si>
    <t xml:space="preserve">      Иные межбюджетные трансферты на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</si>
  <si>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01801S3100</t>
  </si>
  <si>
    <t xml:space="preserve">    Подпрограмма "Обепечение жильем молодых семей"</t>
  </si>
  <si>
    <t>0190000000</t>
  </si>
  <si>
    <t xml:space="preserve">      Иные межбюджетные трансферты на предоставление дополнительных социальных выплат в размере 5 % из расчета стоимости жилья</t>
  </si>
  <si>
    <t>0190160030</t>
  </si>
  <si>
    <t xml:space="preserve">      Иные межбюджетные трансферты на предоставление социальных выплат молодым семьям на приобретение (строительство) жилого помещения</t>
  </si>
  <si>
    <t>01901L0200</t>
  </si>
  <si>
    <t xml:space="preserve">  Муниципальная программа "Развитие культуры на территории Пестяковского городского поселения"</t>
  </si>
  <si>
    <t>0300000000</t>
  </si>
  <si>
    <t xml:space="preserve">    Подпрограмма "Организация и проведение культурно-массовых мероприятий"</t>
  </si>
  <si>
    <t>0310000000</t>
  </si>
  <si>
    <t xml:space="preserve">      Расходы на содержание муниципального учреждения "Пестяковский Дом культуры" Пестяковского городского поселения</t>
  </si>
  <si>
    <t>0310100020</t>
  </si>
  <si>
    <t xml:space="preserve">      Организация и проведение культурно-массовых мероприятий</t>
  </si>
  <si>
    <t>0310100030</t>
  </si>
  <si>
    <t xml:space="preserve">      Софинансирование на укрепление материально-технической базы муниципальных учреждений культуры Ивановской области</t>
  </si>
  <si>
    <t>03101S1980</t>
  </si>
  <si>
    <t xml:space="preserve">  Муниципальная программа "Управление муниципальным имуществом, земельными ресурсами и градостроительной деятельностью на территории Пестяковского городского поселения"</t>
  </si>
  <si>
    <t>0500000000</t>
  </si>
  <si>
    <t xml:space="preserve">    Подпрограмма "Развитие градостроительной деятельности в Пестяковском городском поселении"</t>
  </si>
  <si>
    <t>0510000000</t>
  </si>
  <si>
    <t xml:space="preserve">      Обеспечение территории города документами территориального планирования и градостроительного зонирования</t>
  </si>
  <si>
    <t>0510110290</t>
  </si>
  <si>
    <t xml:space="preserve">    Подпрограмма "Решение экологических проблем Пестяковского городского поселения"</t>
  </si>
  <si>
    <t>0530000000</t>
  </si>
  <si>
    <t xml:space="preserve">      Мероприятие по ликвидации борщевика Сосновского на территории Пестяковского городского поселения</t>
  </si>
  <si>
    <t>0530110360</t>
  </si>
  <si>
    <t xml:space="preserve">Всего расходов:   </t>
  </si>
  <si>
    <t>Наименование программы, подпро-граммы, непрограммные мероприя-тия</t>
  </si>
  <si>
    <t xml:space="preserve">Утвер-ждено
 в бюдже-те 
</t>
  </si>
  <si>
    <t>Измене-ние</t>
  </si>
  <si>
    <t>Уточненный объем</t>
  </si>
  <si>
    <t>Обоснование внесения изменений</t>
  </si>
  <si>
    <t>Муниципальная программа "Комплексное развитие систем коммунальной инфраструктуры в Пестяковском городском поселении"</t>
  </si>
  <si>
    <t>В связи с пандемией COVID-19 все культурно-массовые мероаприятия были отменены. Данные денежные средства были перенаправлены на ремонт внутренних помещений здания Дома культуры.</t>
  </si>
  <si>
    <t>В связи с карантинными мероприятиями вступление в областную программу по укреплению матереально-технической базы по учреждениям культуры Ивановской области были преостановлены. Данное софенансирование было перенаправлено на ремонт внутренних помещений здания Дома культуры.</t>
  </si>
  <si>
    <t>Средства иные межбюджетные трансферты на предоставление социальных выплат молодым семьям на приобретение (строительство) жилого помещения не требуеться в связи с тем что уменьшился процент софинансирования за счет местного бюджета.Данные средстра перенаправлены на ремонт автомобильных дорог.</t>
  </si>
  <si>
    <t>Средства софинансирования на  оплату первоначального взноса при получении ипотечного жилищного кредита за счет средств бюджета Пестяковского городского поселения остались невостребованными, ввиду получения данной выплаты по очередности семьи Пестяковского сельского поселения (за счет средств бюджета муниципального района). Данные средстра перенаправлены на ремонт автомобильных дорог.</t>
  </si>
  <si>
    <t>Денежные средства направлены на ремонт дороги в асфальтовом исполнении ул.Социалистическая-Стадион.</t>
  </si>
  <si>
    <t>Денежные средства направлены на уборку несанкционированных свалок у мусорных контейнеров.</t>
  </si>
  <si>
    <t xml:space="preserve">Экономия денежных средств образовалась от проведения работы по составлению технических условий по уличному освещению.Денежные средства перенапрвлены на уборку несанкционированных свалок у мусорных контейнеров и на оплату налога а имущество. </t>
  </si>
  <si>
    <t>Дополнительно предусмотрены  средства на оплату налога на имущество организации в связи с постановкой на учет линий электропередач ул. Доронинская. Ул. Фабрична, у. Кирова.</t>
  </si>
  <si>
    <t>Данные бюджетные ассигнования направлены на ремонт внутренних помещений Дома культуры  на комтату для репетиций, комнату для ветеранов и костюмерной, на установку справочно-информационной системы "Госфинансы" и разработку документации по управлению профессиональными рисками в соответствии требованиями трудового законродательства.</t>
  </si>
  <si>
    <t>Данная экономия сложилась в связи с отсутствием потребности в изменений в Генеральный план и план землепользования . Данные средстра перенаправлены на ремонт автомобильных дорог.</t>
  </si>
  <si>
    <t>В связи с проведением электронного аукциона, сложилась экономия по проведению обработки борщевика Сосновского на территории Пестяковского городского поселения на ул. Заречная, ул. Полевая, Чкалова, Доронинская.  Данные средстра перенаправлены на ремонт автомобильных дорог.</t>
  </si>
  <si>
    <t>Данные денежные средства не потребовались. Денежные средства перенапрвлены на ремонт автомобильных дорог.</t>
  </si>
  <si>
    <t>Экономия денежных средств от проведения государственной экспертизы проектно-сметной документации. Денежные средства перенапрвлены на ремонт автоморбильных дорог.</t>
  </si>
  <si>
    <t>Экономия денежные средства образовалась в результате  проведения аукциона по строительному контролю.Денежные средства перенапрвлены на ремонт автмобильных дорог.</t>
  </si>
  <si>
    <t>Изменение объема расходов по муниципальным программам бюджета Пестяковского городского поселения на 2020год</t>
  </si>
  <si>
    <t>Единица измерения: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</si>
</sst>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amily val="2"/>
      <scheme val="minor"/>
    </font>
    <font>
      <b/>
      <sz val="12"/>
      <color rgb="FF000000"/>
      <name val="Arial Cyr"/>
    </font>
    <font>
      <sz val="10"/>
      <color rgb="FF000000"/>
      <name val="Arial Cyr"/>
    </font>
    <font>
      <b/>
      <sz val="10"/>
      <color rgb="FF000000"/>
      <name val="Arial Cyr"/>
    </font>
    <font>
      <sz val="11"/>
      <name val="Calibri"/>
      <family val="2"/>
      <scheme val="minor"/>
    </font>
    <font>
      <b/>
      <sz val="10"/>
      <color rgb="FF000000"/>
      <name val="Arial Cyr"/>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29">
    <xf numFmtId="0" fontId="0" fillId="0" borderId="0"/>
    <xf numFmtId="0" fontId="1" fillId="0" borderId="1">
      <alignment horizontal="center"/>
    </xf>
    <xf numFmtId="0" fontId="2" fillId="0" borderId="1"/>
    <xf numFmtId="0" fontId="2" fillId="0" borderId="1">
      <alignment horizontal="right"/>
    </xf>
    <xf numFmtId="0" fontId="2" fillId="0" borderId="2">
      <alignment horizontal="center" vertical="center" wrapText="1"/>
    </xf>
    <xf numFmtId="0" fontId="3" fillId="0" borderId="2">
      <alignment vertical="top" wrapText="1"/>
    </xf>
    <xf numFmtId="1"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alignment horizontal="left" wrapText="1"/>
    </xf>
    <xf numFmtId="0" fontId="4" fillId="0" borderId="0"/>
    <xf numFmtId="0" fontId="4" fillId="0" borderId="0"/>
    <xf numFmtId="0" fontId="4" fillId="0" borderId="0"/>
    <xf numFmtId="0" fontId="2" fillId="0" borderId="1"/>
    <xf numFmtId="0" fontId="2" fillId="0" borderId="1"/>
    <xf numFmtId="0" fontId="2" fillId="4" borderId="1"/>
    <xf numFmtId="0" fontId="2" fillId="4" borderId="1">
      <alignment shrinkToFit="1"/>
    </xf>
    <xf numFmtId="1" fontId="2" fillId="0" borderId="2">
      <alignment vertical="top" wrapText="1"/>
    </xf>
    <xf numFmtId="0" fontId="2" fillId="4" borderId="1">
      <alignment horizontal="center"/>
    </xf>
    <xf numFmtId="4" fontId="3" fillId="0" borderId="2">
      <alignment horizontal="right" vertical="top" shrinkToFit="1"/>
    </xf>
    <xf numFmtId="4" fontId="2" fillId="0" borderId="2">
      <alignment horizontal="right" vertical="top" shrinkToFit="1"/>
    </xf>
    <xf numFmtId="0" fontId="2" fillId="0" borderId="1">
      <alignment vertical="top"/>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cellStyleXfs>
  <cellXfs count="49">
    <xf numFmtId="0" fontId="0" fillId="0" borderId="0" xfId="0"/>
    <xf numFmtId="0" fontId="0" fillId="0" borderId="0" xfId="0" applyProtection="1">
      <protection locked="0"/>
    </xf>
    <xf numFmtId="0" fontId="2" fillId="0" borderId="1" xfId="2" applyNumberFormat="1" applyProtection="1"/>
    <xf numFmtId="0" fontId="2" fillId="0" borderId="2" xfId="4" applyNumberFormat="1" applyProtection="1">
      <alignment horizontal="center" vertical="center" wrapText="1"/>
    </xf>
    <xf numFmtId="0" fontId="2" fillId="5" borderId="2" xfId="4" applyNumberFormat="1" applyFill="1" applyProtection="1">
      <alignment horizontal="center" vertical="center" wrapText="1"/>
    </xf>
    <xf numFmtId="0" fontId="2" fillId="5" borderId="1" xfId="2" applyNumberFormat="1" applyFill="1" applyProtection="1"/>
    <xf numFmtId="0" fontId="0" fillId="5" borderId="0" xfId="0" applyFill="1" applyProtection="1">
      <protection locked="0"/>
    </xf>
    <xf numFmtId="0" fontId="2" fillId="0" borderId="2" xfId="4" applyNumberFormat="1" applyAlignment="1" applyProtection="1">
      <alignment horizontal="center" vertical="center" wrapText="1"/>
    </xf>
    <xf numFmtId="0" fontId="2" fillId="5" borderId="2" xfId="25" applyNumberFormat="1" applyFill="1" applyAlignment="1" applyProtection="1">
      <alignment horizontal="center" vertical="center" wrapText="1"/>
    </xf>
    <xf numFmtId="0" fontId="2" fillId="5" borderId="6" xfId="26" applyNumberFormat="1" applyFill="1" applyBorder="1" applyAlignment="1" applyProtection="1">
      <alignment horizontal="center" vertical="center" wrapText="1"/>
    </xf>
    <xf numFmtId="0" fontId="2" fillId="5" borderId="6" xfId="27" applyNumberFormat="1" applyFill="1" applyBorder="1" applyAlignment="1" applyProtection="1">
      <alignment horizontal="center" vertical="center" wrapText="1"/>
    </xf>
    <xf numFmtId="0" fontId="2" fillId="5" borderId="6" xfId="28" applyNumberFormat="1" applyFill="1" applyBorder="1" applyAlignment="1" applyProtection="1">
      <alignment horizontal="center" vertical="center" wrapText="1"/>
    </xf>
    <xf numFmtId="4" fontId="5" fillId="5" borderId="2" xfId="25" applyNumberFormat="1" applyFont="1" applyFill="1" applyAlignment="1">
      <alignment horizontal="center" vertical="top" wrapText="1"/>
    </xf>
    <xf numFmtId="4" fontId="5" fillId="5" borderId="2" xfId="8" applyNumberFormat="1" applyFont="1" applyFill="1" applyProtection="1">
      <alignment horizontal="right" vertical="top" shrinkToFit="1"/>
    </xf>
    <xf numFmtId="4" fontId="5" fillId="5" borderId="7" xfId="26" applyNumberFormat="1" applyFont="1" applyFill="1" applyBorder="1" applyAlignment="1" applyProtection="1">
      <alignment horizontal="center" vertical="top" wrapText="1"/>
    </xf>
    <xf numFmtId="4" fontId="5" fillId="5" borderId="7" xfId="27" applyNumberFormat="1" applyFont="1" applyFill="1" applyBorder="1" applyAlignment="1" applyProtection="1">
      <alignment horizontal="center" vertical="top" wrapText="1"/>
    </xf>
    <xf numFmtId="4" fontId="3" fillId="5" borderId="4" xfId="10" applyNumberFormat="1" applyFill="1" applyBorder="1" applyProtection="1">
      <alignment horizontal="right" vertical="top" shrinkToFit="1"/>
    </xf>
    <xf numFmtId="4" fontId="3" fillId="5" borderId="4" xfId="11" applyNumberFormat="1" applyFill="1" applyBorder="1" applyProtection="1">
      <alignment horizontal="right" vertical="top" shrinkToFit="1"/>
    </xf>
    <xf numFmtId="0" fontId="2" fillId="5" borderId="7" xfId="28" applyNumberFormat="1" applyFill="1" applyBorder="1" applyAlignment="1" applyProtection="1">
      <alignment horizontal="center" vertical="top" wrapText="1"/>
    </xf>
    <xf numFmtId="0" fontId="1" fillId="0" borderId="1" xfId="1" applyNumberFormat="1" applyAlignment="1" applyProtection="1">
      <alignment horizontal="center" wrapText="1"/>
    </xf>
    <xf numFmtId="0" fontId="1" fillId="0" borderId="1" xfId="1" applyAlignment="1">
      <alignment horizontal="center" wrapText="1"/>
    </xf>
    <xf numFmtId="0" fontId="0" fillId="0" borderId="0" xfId="0" applyAlignment="1">
      <alignment wrapText="1"/>
    </xf>
    <xf numFmtId="0" fontId="2" fillId="0" borderId="1" xfId="2" applyNumberFormat="1" applyAlignment="1" applyProtection="1">
      <alignment horizontal="right"/>
    </xf>
    <xf numFmtId="0" fontId="5" fillId="5" borderId="2" xfId="4" applyFont="1" applyFill="1" applyAlignment="1">
      <alignment horizontal="center" vertical="center" wrapText="1"/>
    </xf>
    <xf numFmtId="1" fontId="2" fillId="5" borderId="2" xfId="6" applyNumberFormat="1" applyFill="1" applyProtection="1">
      <alignment horizontal="center" vertical="top" shrinkToFit="1"/>
    </xf>
    <xf numFmtId="0" fontId="3" fillId="5" borderId="2" xfId="5" applyNumberFormat="1" applyFill="1" applyProtection="1">
      <alignment vertical="top" wrapText="1"/>
    </xf>
    <xf numFmtId="4" fontId="3" fillId="5" borderId="2" xfId="7" applyNumberFormat="1" applyFill="1" applyProtection="1">
      <alignment horizontal="right" vertical="top" shrinkToFit="1"/>
    </xf>
    <xf numFmtId="4" fontId="3" fillId="5" borderId="2" xfId="8" applyNumberFormat="1" applyFill="1" applyProtection="1">
      <alignment horizontal="right" vertical="top" shrinkToFit="1"/>
    </xf>
    <xf numFmtId="4" fontId="3" fillId="5" borderId="5" xfId="7" applyNumberFormat="1" applyFill="1" applyBorder="1" applyProtection="1">
      <alignment horizontal="right" vertical="top" shrinkToFit="1"/>
    </xf>
    <xf numFmtId="0" fontId="2" fillId="5" borderId="4" xfId="2" applyNumberFormat="1" applyFill="1" applyBorder="1" applyAlignment="1" applyProtection="1">
      <alignment vertical="top" wrapText="1"/>
    </xf>
    <xf numFmtId="0" fontId="3" fillId="5" borderId="6" xfId="5" applyNumberFormat="1" applyFill="1" applyBorder="1" applyProtection="1">
      <alignment vertical="top" wrapText="1"/>
    </xf>
    <xf numFmtId="1" fontId="2" fillId="5" borderId="6" xfId="6" applyNumberFormat="1" applyFill="1" applyBorder="1" applyProtection="1">
      <alignment horizontal="center" vertical="top" shrinkToFit="1"/>
    </xf>
    <xf numFmtId="4" fontId="3" fillId="5" borderId="6" xfId="7" applyNumberFormat="1" applyFill="1" applyBorder="1" applyProtection="1">
      <alignment horizontal="right" vertical="top" shrinkToFit="1"/>
    </xf>
    <xf numFmtId="4" fontId="3" fillId="5" borderId="6" xfId="8" applyNumberFormat="1" applyFill="1" applyBorder="1" applyProtection="1">
      <alignment horizontal="right" vertical="top" shrinkToFit="1"/>
    </xf>
    <xf numFmtId="4" fontId="3" fillId="5" borderId="8" xfId="7" applyNumberFormat="1" applyFill="1" applyBorder="1" applyProtection="1">
      <alignment horizontal="right" vertical="top" shrinkToFit="1"/>
    </xf>
    <xf numFmtId="0" fontId="2" fillId="5" borderId="9" xfId="2" applyNumberFormat="1" applyFill="1" applyBorder="1" applyAlignment="1" applyProtection="1">
      <alignment vertical="top" wrapText="1"/>
    </xf>
    <xf numFmtId="0" fontId="3" fillId="5" borderId="4" xfId="9" applyNumberFormat="1" applyFill="1" applyBorder="1" applyProtection="1">
      <alignment horizontal="right"/>
    </xf>
    <xf numFmtId="0" fontId="2" fillId="5" borderId="4" xfId="2" applyNumberFormat="1" applyFill="1" applyBorder="1" applyProtection="1"/>
    <xf numFmtId="0" fontId="1" fillId="0" borderId="1" xfId="1" applyNumberFormat="1" applyProtection="1">
      <alignment horizontal="center"/>
    </xf>
    <xf numFmtId="0" fontId="1" fillId="0" borderId="1" xfId="1">
      <alignment horizontal="center"/>
    </xf>
    <xf numFmtId="0" fontId="2" fillId="0" borderId="1" xfId="3" applyNumberFormat="1" applyProtection="1">
      <alignment horizontal="right"/>
    </xf>
    <xf numFmtId="0" fontId="2" fillId="0" borderId="1" xfId="3">
      <alignment horizontal="right"/>
    </xf>
    <xf numFmtId="0" fontId="3" fillId="5" borderId="4" xfId="9" applyNumberFormat="1" applyFill="1" applyBorder="1" applyProtection="1">
      <alignment horizontal="right"/>
    </xf>
    <xf numFmtId="0" fontId="3" fillId="5" borderId="4" xfId="9" applyFill="1" applyBorder="1">
      <alignment horizontal="right"/>
    </xf>
    <xf numFmtId="0" fontId="2" fillId="0" borderId="1" xfId="12" applyNumberFormat="1" applyProtection="1">
      <alignment horizontal="left" wrapText="1"/>
    </xf>
    <xf numFmtId="0" fontId="2" fillId="0" borderId="1" xfId="12">
      <alignment horizontal="left" wrapText="1"/>
    </xf>
    <xf numFmtId="0" fontId="1" fillId="0" borderId="1" xfId="1" applyNumberFormat="1" applyAlignment="1" applyProtection="1">
      <alignment horizontal="center" wrapText="1"/>
    </xf>
    <xf numFmtId="0" fontId="1" fillId="0" borderId="1" xfId="1" applyAlignment="1">
      <alignment horizontal="center" wrapText="1"/>
    </xf>
    <xf numFmtId="0" fontId="0" fillId="0" borderId="0" xfId="0" applyAlignment="1">
      <alignment wrapText="1"/>
    </xf>
  </cellXfs>
  <cellStyles count="29">
    <cellStyle name="br" xfId="15"/>
    <cellStyle name="col" xfId="14"/>
    <cellStyle name="style0" xfId="16"/>
    <cellStyle name="td" xfId="17"/>
    <cellStyle name="tr" xfId="13"/>
    <cellStyle name="xl21" xfId="18"/>
    <cellStyle name="xl22" xfId="4"/>
    <cellStyle name="xl23" xfId="2"/>
    <cellStyle name="xl24" xfId="19"/>
    <cellStyle name="xl25" xfId="9"/>
    <cellStyle name="xl26" xfId="10"/>
    <cellStyle name="xl27" xfId="11"/>
    <cellStyle name="xl28" xfId="1"/>
    <cellStyle name="xl29" xfId="3"/>
    <cellStyle name="xl30" xfId="12"/>
    <cellStyle name="xl31" xfId="5"/>
    <cellStyle name="xl32" xfId="20"/>
    <cellStyle name="xl33" xfId="6"/>
    <cellStyle name="xl34" xfId="21"/>
    <cellStyle name="xl35" xfId="7"/>
    <cellStyle name="xl36" xfId="22"/>
    <cellStyle name="xl37" xfId="23"/>
    <cellStyle name="xl38" xfId="8"/>
    <cellStyle name="xl39" xfId="24"/>
    <cellStyle name="xl43" xfId="25"/>
    <cellStyle name="xl51" xfId="26"/>
    <cellStyle name="xl52" xfId="27"/>
    <cellStyle name="xl53" xfId="2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tabSelected="1" zoomScaleNormal="100" zoomScaleSheetLayoutView="100" workbookViewId="0">
      <pane ySplit="5" topLeftCell="A6" activePane="bottomLeft" state="frozen"/>
      <selection pane="bottomLeft" activeCell="S12" sqref="S12"/>
    </sheetView>
  </sheetViews>
  <sheetFormatPr defaultRowHeight="15" outlineLevelRow="2" x14ac:dyDescent="0.25"/>
  <cols>
    <col min="1" max="1" width="39.85546875" style="1" customWidth="1"/>
    <col min="2" max="2" width="0.140625" style="1" hidden="1" customWidth="1"/>
    <col min="3" max="8" width="9.140625" style="1" hidden="1" customWidth="1"/>
    <col min="9" max="9" width="0.140625" style="1" hidden="1" customWidth="1"/>
    <col min="10" max="10" width="13.140625" style="6" customWidth="1"/>
    <col min="11" max="16" width="9.140625" style="6" hidden="1"/>
    <col min="17" max="17" width="14.85546875" style="6" customWidth="1"/>
    <col min="18" max="18" width="14.7109375" style="6" customWidth="1"/>
    <col min="19" max="19" width="59.85546875" style="1" customWidth="1"/>
    <col min="20" max="16384" width="9.140625" style="1"/>
  </cols>
  <sheetData>
    <row r="1" spans="1:19" ht="15.75" customHeight="1" x14ac:dyDescent="0.25">
      <c r="A1" s="38"/>
      <c r="B1" s="39"/>
      <c r="C1" s="39"/>
      <c r="D1" s="39"/>
      <c r="E1" s="39"/>
      <c r="F1" s="39"/>
      <c r="G1" s="39"/>
      <c r="H1" s="39"/>
      <c r="I1" s="39"/>
      <c r="J1" s="39"/>
      <c r="K1" s="39"/>
      <c r="L1" s="39"/>
      <c r="M1" s="39"/>
      <c r="N1" s="39"/>
      <c r="O1" s="39"/>
      <c r="P1" s="39"/>
      <c r="Q1" s="39"/>
      <c r="R1" s="39"/>
      <c r="S1" s="2"/>
    </row>
    <row r="2" spans="1:19" ht="15.75" customHeight="1" x14ac:dyDescent="0.25">
      <c r="A2" s="46" t="s">
        <v>77</v>
      </c>
      <c r="B2" s="47"/>
      <c r="C2" s="47"/>
      <c r="D2" s="47"/>
      <c r="E2" s="47"/>
      <c r="F2" s="47"/>
      <c r="G2" s="47"/>
      <c r="H2" s="47"/>
      <c r="I2" s="47"/>
      <c r="J2" s="47"/>
      <c r="K2" s="47"/>
      <c r="L2" s="47"/>
      <c r="M2" s="47"/>
      <c r="N2" s="47"/>
      <c r="O2" s="47"/>
      <c r="P2" s="47"/>
      <c r="Q2" s="47"/>
      <c r="R2" s="47"/>
      <c r="S2" s="48"/>
    </row>
    <row r="3" spans="1:19" ht="15.75" customHeight="1" x14ac:dyDescent="0.25">
      <c r="A3" s="19"/>
      <c r="B3" s="20"/>
      <c r="C3" s="20"/>
      <c r="D3" s="20"/>
      <c r="E3" s="20"/>
      <c r="F3" s="20"/>
      <c r="G3" s="20"/>
      <c r="H3" s="20"/>
      <c r="I3" s="20"/>
      <c r="J3" s="20"/>
      <c r="K3" s="20"/>
      <c r="L3" s="20"/>
      <c r="M3" s="20"/>
      <c r="N3" s="20"/>
      <c r="O3" s="20"/>
      <c r="P3" s="20"/>
      <c r="Q3" s="20"/>
      <c r="R3" s="20"/>
      <c r="S3" s="21"/>
    </row>
    <row r="4" spans="1:19" ht="12" customHeight="1" x14ac:dyDescent="0.25">
      <c r="A4" s="40"/>
      <c r="B4" s="41"/>
      <c r="C4" s="41"/>
      <c r="D4" s="41"/>
      <c r="E4" s="41"/>
      <c r="F4" s="41"/>
      <c r="G4" s="41"/>
      <c r="H4" s="41"/>
      <c r="I4" s="41"/>
      <c r="J4" s="41"/>
      <c r="K4" s="41"/>
      <c r="L4" s="41"/>
      <c r="M4" s="41"/>
      <c r="N4" s="41"/>
      <c r="O4" s="41"/>
      <c r="P4" s="41"/>
      <c r="Q4" s="41"/>
      <c r="R4" s="41"/>
      <c r="S4" s="22" t="s">
        <v>78</v>
      </c>
    </row>
    <row r="5" spans="1:19" ht="41.25" customHeight="1" x14ac:dyDescent="0.25">
      <c r="A5" s="7" t="s">
        <v>57</v>
      </c>
      <c r="B5" s="3"/>
      <c r="C5" s="3"/>
      <c r="D5" s="3"/>
      <c r="E5" s="3"/>
      <c r="F5" s="3"/>
      <c r="G5" s="3"/>
      <c r="H5" s="3"/>
      <c r="I5" s="3"/>
      <c r="J5" s="8" t="s">
        <v>58</v>
      </c>
      <c r="K5" s="4"/>
      <c r="L5" s="4"/>
      <c r="M5" s="4"/>
      <c r="N5" s="4"/>
      <c r="O5" s="4"/>
      <c r="P5" s="4"/>
      <c r="Q5" s="9" t="s">
        <v>59</v>
      </c>
      <c r="R5" s="10" t="s">
        <v>60</v>
      </c>
      <c r="S5" s="11" t="s">
        <v>61</v>
      </c>
    </row>
    <row r="6" spans="1:19" ht="55.5" customHeight="1" x14ac:dyDescent="0.25">
      <c r="A6" s="23" t="s">
        <v>62</v>
      </c>
      <c r="B6" s="24" t="s">
        <v>1</v>
      </c>
      <c r="C6" s="24" t="s">
        <v>0</v>
      </c>
      <c r="D6" s="24"/>
      <c r="E6" s="24"/>
      <c r="F6" s="24"/>
      <c r="G6" s="24"/>
      <c r="H6" s="24"/>
      <c r="I6" s="24"/>
      <c r="J6" s="12">
        <v>15921893.4</v>
      </c>
      <c r="K6" s="13">
        <v>15921893.4</v>
      </c>
      <c r="L6" s="13">
        <v>0</v>
      </c>
      <c r="M6" s="13">
        <v>15921893.4</v>
      </c>
      <c r="N6" s="13">
        <v>0</v>
      </c>
      <c r="O6" s="13">
        <v>15921893.4</v>
      </c>
      <c r="P6" s="13">
        <v>0</v>
      </c>
      <c r="Q6" s="14">
        <f>Q7+Q9+Q13+Q17+Q19+Q22</f>
        <v>297392.49999999994</v>
      </c>
      <c r="R6" s="15">
        <f>J6+Q6</f>
        <v>16219285.9</v>
      </c>
      <c r="S6" s="18"/>
    </row>
    <row r="7" spans="1:19" ht="38.25" outlineLevel="1" x14ac:dyDescent="0.25">
      <c r="A7" s="25" t="s">
        <v>2</v>
      </c>
      <c r="B7" s="24" t="s">
        <v>3</v>
      </c>
      <c r="C7" s="24" t="s">
        <v>0</v>
      </c>
      <c r="D7" s="24"/>
      <c r="E7" s="24"/>
      <c r="F7" s="24"/>
      <c r="G7" s="24"/>
      <c r="H7" s="24"/>
      <c r="I7" s="24"/>
      <c r="J7" s="26">
        <v>325861</v>
      </c>
      <c r="K7" s="27">
        <v>325861</v>
      </c>
      <c r="L7" s="27">
        <v>0</v>
      </c>
      <c r="M7" s="27">
        <v>325861</v>
      </c>
      <c r="N7" s="27">
        <v>0</v>
      </c>
      <c r="O7" s="27">
        <v>325861</v>
      </c>
      <c r="P7" s="27">
        <v>0</v>
      </c>
      <c r="Q7" s="26">
        <f>Q8</f>
        <v>0</v>
      </c>
      <c r="R7" s="28">
        <f t="shared" ref="R7:R18" si="0">J7+Q7</f>
        <v>325861</v>
      </c>
      <c r="S7" s="29"/>
    </row>
    <row r="8" spans="1:19" outlineLevel="2" x14ac:dyDescent="0.25">
      <c r="A8" s="25" t="s">
        <v>4</v>
      </c>
      <c r="B8" s="24" t="s">
        <v>5</v>
      </c>
      <c r="C8" s="24" t="s">
        <v>0</v>
      </c>
      <c r="D8" s="24"/>
      <c r="E8" s="24"/>
      <c r="F8" s="24"/>
      <c r="G8" s="24"/>
      <c r="H8" s="24"/>
      <c r="I8" s="24"/>
      <c r="J8" s="26">
        <v>14000</v>
      </c>
      <c r="K8" s="27">
        <v>14000</v>
      </c>
      <c r="L8" s="27">
        <v>0</v>
      </c>
      <c r="M8" s="27">
        <v>14000</v>
      </c>
      <c r="N8" s="27">
        <v>0</v>
      </c>
      <c r="O8" s="27">
        <v>14000</v>
      </c>
      <c r="P8" s="27">
        <v>0</v>
      </c>
      <c r="Q8" s="26">
        <v>0</v>
      </c>
      <c r="R8" s="28">
        <f t="shared" si="0"/>
        <v>14000</v>
      </c>
      <c r="S8" s="29"/>
    </row>
    <row r="9" spans="1:19" ht="38.25" outlineLevel="1" x14ac:dyDescent="0.25">
      <c r="A9" s="25" t="s">
        <v>6</v>
      </c>
      <c r="B9" s="24" t="s">
        <v>7</v>
      </c>
      <c r="C9" s="24" t="s">
        <v>0</v>
      </c>
      <c r="D9" s="24"/>
      <c r="E9" s="24"/>
      <c r="F9" s="24"/>
      <c r="G9" s="24"/>
      <c r="H9" s="24"/>
      <c r="I9" s="24"/>
      <c r="J9" s="26">
        <f>5416943.72-9145</f>
        <v>5407798.7199999997</v>
      </c>
      <c r="K9" s="27">
        <v>5416943.7199999997</v>
      </c>
      <c r="L9" s="27">
        <v>0</v>
      </c>
      <c r="M9" s="27">
        <v>5416943.7199999997</v>
      </c>
      <c r="N9" s="27">
        <v>0</v>
      </c>
      <c r="O9" s="27">
        <v>5416943.7199999997</v>
      </c>
      <c r="P9" s="27">
        <v>0</v>
      </c>
      <c r="Q9" s="26">
        <f>Q10+Q11+Q12</f>
        <v>0</v>
      </c>
      <c r="R9" s="28">
        <f>J9+Q9</f>
        <v>5407798.7199999997</v>
      </c>
      <c r="S9" s="29"/>
    </row>
    <row r="10" spans="1:19" ht="38.25" outlineLevel="2" x14ac:dyDescent="0.25">
      <c r="A10" s="25" t="s">
        <v>8</v>
      </c>
      <c r="B10" s="24" t="s">
        <v>9</v>
      </c>
      <c r="C10" s="24" t="s">
        <v>0</v>
      </c>
      <c r="D10" s="24"/>
      <c r="E10" s="24"/>
      <c r="F10" s="24"/>
      <c r="G10" s="24"/>
      <c r="H10" s="24"/>
      <c r="I10" s="24"/>
      <c r="J10" s="26">
        <v>2124111.69</v>
      </c>
      <c r="K10" s="27">
        <v>2124111.69</v>
      </c>
      <c r="L10" s="27">
        <v>0</v>
      </c>
      <c r="M10" s="27">
        <v>2124111.69</v>
      </c>
      <c r="N10" s="27">
        <v>0</v>
      </c>
      <c r="O10" s="27">
        <v>2124111.69</v>
      </c>
      <c r="P10" s="27">
        <v>0</v>
      </c>
      <c r="Q10" s="26">
        <v>150000</v>
      </c>
      <c r="R10" s="28">
        <f t="shared" si="0"/>
        <v>2274111.69</v>
      </c>
      <c r="S10" s="29" t="s">
        <v>68</v>
      </c>
    </row>
    <row r="11" spans="1:19" ht="63.75" outlineLevel="2" x14ac:dyDescent="0.25">
      <c r="A11" s="25" t="s">
        <v>10</v>
      </c>
      <c r="B11" s="24" t="s">
        <v>11</v>
      </c>
      <c r="C11" s="24" t="s">
        <v>0</v>
      </c>
      <c r="D11" s="24"/>
      <c r="E11" s="24"/>
      <c r="F11" s="24"/>
      <c r="G11" s="24"/>
      <c r="H11" s="24"/>
      <c r="I11" s="24"/>
      <c r="J11" s="26">
        <v>1963888.8</v>
      </c>
      <c r="K11" s="27">
        <v>1963888.8</v>
      </c>
      <c r="L11" s="27">
        <v>0</v>
      </c>
      <c r="M11" s="27">
        <v>1963888.8</v>
      </c>
      <c r="N11" s="27">
        <v>0</v>
      </c>
      <c r="O11" s="27">
        <v>1963888.8</v>
      </c>
      <c r="P11" s="27">
        <v>0</v>
      </c>
      <c r="Q11" s="26">
        <v>-159145</v>
      </c>
      <c r="R11" s="28">
        <f t="shared" si="0"/>
        <v>1804743.8</v>
      </c>
      <c r="S11" s="29" t="s">
        <v>69</v>
      </c>
    </row>
    <row r="12" spans="1:19" ht="38.25" outlineLevel="1" x14ac:dyDescent="0.25">
      <c r="A12" s="25" t="s">
        <v>4</v>
      </c>
      <c r="B12" s="24" t="s">
        <v>5</v>
      </c>
      <c r="C12" s="24" t="s">
        <v>0</v>
      </c>
      <c r="D12" s="24"/>
      <c r="E12" s="24"/>
      <c r="F12" s="24"/>
      <c r="G12" s="24"/>
      <c r="H12" s="24"/>
      <c r="I12" s="24"/>
      <c r="J12" s="26">
        <v>0</v>
      </c>
      <c r="K12" s="27">
        <v>14000</v>
      </c>
      <c r="L12" s="27">
        <v>0</v>
      </c>
      <c r="M12" s="27">
        <v>14000</v>
      </c>
      <c r="N12" s="27">
        <v>0</v>
      </c>
      <c r="O12" s="27">
        <v>14000</v>
      </c>
      <c r="P12" s="27">
        <v>0</v>
      </c>
      <c r="Q12" s="26">
        <v>9145</v>
      </c>
      <c r="R12" s="28">
        <f t="shared" ref="R12" si="1">J12+Q12</f>
        <v>9145</v>
      </c>
      <c r="S12" s="29" t="s">
        <v>70</v>
      </c>
    </row>
    <row r="13" spans="1:19" ht="38.25" outlineLevel="2" x14ac:dyDescent="0.25">
      <c r="A13" s="25" t="s">
        <v>12</v>
      </c>
      <c r="B13" s="24" t="s">
        <v>13</v>
      </c>
      <c r="C13" s="24" t="s">
        <v>0</v>
      </c>
      <c r="D13" s="24"/>
      <c r="E13" s="24"/>
      <c r="F13" s="24"/>
      <c r="G13" s="24"/>
      <c r="H13" s="24"/>
      <c r="I13" s="24"/>
      <c r="J13" s="26">
        <v>6067991.8300000001</v>
      </c>
      <c r="K13" s="27">
        <v>6067991.8300000001</v>
      </c>
      <c r="L13" s="27">
        <v>0</v>
      </c>
      <c r="M13" s="27">
        <v>6067991.8300000001</v>
      </c>
      <c r="N13" s="27">
        <v>0</v>
      </c>
      <c r="O13" s="27">
        <v>6067991.8300000001</v>
      </c>
      <c r="P13" s="27">
        <v>0</v>
      </c>
      <c r="Q13" s="26">
        <f>Q14+Q15+Q16</f>
        <v>1286391.3999999999</v>
      </c>
      <c r="R13" s="28">
        <f t="shared" si="0"/>
        <v>7354383.2300000004</v>
      </c>
      <c r="S13" s="29"/>
    </row>
    <row r="14" spans="1:19" ht="63.75" outlineLevel="2" x14ac:dyDescent="0.25">
      <c r="A14" s="25" t="s">
        <v>14</v>
      </c>
      <c r="B14" s="24" t="s">
        <v>15</v>
      </c>
      <c r="C14" s="24" t="s">
        <v>0</v>
      </c>
      <c r="D14" s="24"/>
      <c r="E14" s="24"/>
      <c r="F14" s="24"/>
      <c r="G14" s="24"/>
      <c r="H14" s="24"/>
      <c r="I14" s="24"/>
      <c r="J14" s="26">
        <v>190000</v>
      </c>
      <c r="K14" s="27">
        <v>190000</v>
      </c>
      <c r="L14" s="27">
        <v>0</v>
      </c>
      <c r="M14" s="27">
        <v>190000</v>
      </c>
      <c r="N14" s="27">
        <v>0</v>
      </c>
      <c r="O14" s="27">
        <v>190000</v>
      </c>
      <c r="P14" s="27">
        <v>0</v>
      </c>
      <c r="Q14" s="26">
        <v>-177340</v>
      </c>
      <c r="R14" s="28">
        <f t="shared" si="0"/>
        <v>12660</v>
      </c>
      <c r="S14" s="29" t="s">
        <v>76</v>
      </c>
    </row>
    <row r="15" spans="1:19" ht="51" outlineLevel="2" x14ac:dyDescent="0.25">
      <c r="A15" s="25" t="s">
        <v>16</v>
      </c>
      <c r="B15" s="24" t="s">
        <v>17</v>
      </c>
      <c r="C15" s="24" t="s">
        <v>0</v>
      </c>
      <c r="D15" s="24"/>
      <c r="E15" s="24"/>
      <c r="F15" s="24"/>
      <c r="G15" s="24"/>
      <c r="H15" s="24"/>
      <c r="I15" s="24"/>
      <c r="J15" s="26">
        <v>2408847.4500000002</v>
      </c>
      <c r="K15" s="27">
        <v>2408847.4500000002</v>
      </c>
      <c r="L15" s="27">
        <v>0</v>
      </c>
      <c r="M15" s="27">
        <v>2408847.4500000002</v>
      </c>
      <c r="N15" s="27">
        <v>0</v>
      </c>
      <c r="O15" s="27">
        <v>2408847.4500000002</v>
      </c>
      <c r="P15" s="27">
        <v>0</v>
      </c>
      <c r="Q15" s="26">
        <v>1505731.4</v>
      </c>
      <c r="R15" s="28">
        <f t="shared" si="0"/>
        <v>3914578.85</v>
      </c>
      <c r="S15" s="29" t="s">
        <v>67</v>
      </c>
    </row>
    <row r="16" spans="1:19" ht="89.25" outlineLevel="1" x14ac:dyDescent="0.25">
      <c r="A16" s="25" t="s">
        <v>18</v>
      </c>
      <c r="B16" s="24" t="s">
        <v>19</v>
      </c>
      <c r="C16" s="24" t="s">
        <v>0</v>
      </c>
      <c r="D16" s="24"/>
      <c r="E16" s="24"/>
      <c r="F16" s="24"/>
      <c r="G16" s="24"/>
      <c r="H16" s="24"/>
      <c r="I16" s="24"/>
      <c r="J16" s="26">
        <v>48000</v>
      </c>
      <c r="K16" s="27">
        <v>48000</v>
      </c>
      <c r="L16" s="27">
        <v>0</v>
      </c>
      <c r="M16" s="27">
        <v>48000</v>
      </c>
      <c r="N16" s="27">
        <v>0</v>
      </c>
      <c r="O16" s="27">
        <v>48000</v>
      </c>
      <c r="P16" s="27">
        <v>0</v>
      </c>
      <c r="Q16" s="26">
        <v>-42000</v>
      </c>
      <c r="R16" s="28">
        <f t="shared" si="0"/>
        <v>6000</v>
      </c>
      <c r="S16" s="29" t="s">
        <v>75</v>
      </c>
    </row>
    <row r="17" spans="1:19" ht="51" outlineLevel="2" x14ac:dyDescent="0.25">
      <c r="A17" s="25" t="s">
        <v>20</v>
      </c>
      <c r="B17" s="24" t="s">
        <v>21</v>
      </c>
      <c r="C17" s="24" t="s">
        <v>0</v>
      </c>
      <c r="D17" s="24"/>
      <c r="E17" s="24"/>
      <c r="F17" s="24"/>
      <c r="G17" s="24"/>
      <c r="H17" s="24"/>
      <c r="I17" s="24"/>
      <c r="J17" s="26">
        <v>644332.78</v>
      </c>
      <c r="K17" s="27">
        <v>644332.78</v>
      </c>
      <c r="L17" s="27">
        <v>0</v>
      </c>
      <c r="M17" s="27">
        <v>644332.78</v>
      </c>
      <c r="N17" s="27">
        <v>0</v>
      </c>
      <c r="O17" s="27">
        <v>644332.78</v>
      </c>
      <c r="P17" s="27">
        <v>0</v>
      </c>
      <c r="Q17" s="26">
        <f>Q18</f>
        <v>-523569.19</v>
      </c>
      <c r="R17" s="28">
        <f t="shared" si="0"/>
        <v>120763.59000000003</v>
      </c>
      <c r="S17" s="29"/>
    </row>
    <row r="18" spans="1:19" ht="38.25" outlineLevel="1" x14ac:dyDescent="0.25">
      <c r="A18" s="25" t="s">
        <v>22</v>
      </c>
      <c r="B18" s="24" t="s">
        <v>23</v>
      </c>
      <c r="C18" s="24" t="s">
        <v>0</v>
      </c>
      <c r="D18" s="24"/>
      <c r="E18" s="24"/>
      <c r="F18" s="24"/>
      <c r="G18" s="24"/>
      <c r="H18" s="24"/>
      <c r="I18" s="24"/>
      <c r="J18" s="26">
        <v>523569.19</v>
      </c>
      <c r="K18" s="27">
        <v>523569.19</v>
      </c>
      <c r="L18" s="27">
        <v>0</v>
      </c>
      <c r="M18" s="27">
        <v>523569.19</v>
      </c>
      <c r="N18" s="27">
        <v>0</v>
      </c>
      <c r="O18" s="27">
        <v>523569.19</v>
      </c>
      <c r="P18" s="27">
        <v>0</v>
      </c>
      <c r="Q18" s="26">
        <v>-523569.19</v>
      </c>
      <c r="R18" s="28">
        <f t="shared" si="0"/>
        <v>0</v>
      </c>
      <c r="S18" s="29" t="s">
        <v>74</v>
      </c>
    </row>
    <row r="19" spans="1:19" ht="51" outlineLevel="2" x14ac:dyDescent="0.25">
      <c r="A19" s="25" t="s">
        <v>24</v>
      </c>
      <c r="B19" s="24" t="s">
        <v>25</v>
      </c>
      <c r="C19" s="24" t="s">
        <v>0</v>
      </c>
      <c r="D19" s="24"/>
      <c r="E19" s="24"/>
      <c r="F19" s="24"/>
      <c r="G19" s="24"/>
      <c r="H19" s="24"/>
      <c r="I19" s="24"/>
      <c r="J19" s="26">
        <v>154178.64000000001</v>
      </c>
      <c r="K19" s="27">
        <v>154178.64000000001</v>
      </c>
      <c r="L19" s="27">
        <v>0</v>
      </c>
      <c r="M19" s="27">
        <v>154178.64000000001</v>
      </c>
      <c r="N19" s="27">
        <v>0</v>
      </c>
      <c r="O19" s="27">
        <v>154178.64000000001</v>
      </c>
      <c r="P19" s="27">
        <v>0</v>
      </c>
      <c r="Q19" s="26">
        <f>Q20+Q21</f>
        <v>-154178.64000000001</v>
      </c>
      <c r="R19" s="28">
        <f t="shared" ref="R19:R24" si="2">J19+Q19</f>
        <v>0</v>
      </c>
      <c r="S19" s="29"/>
    </row>
    <row r="20" spans="1:19" ht="89.25" outlineLevel="2" x14ac:dyDescent="0.25">
      <c r="A20" s="25" t="s">
        <v>26</v>
      </c>
      <c r="B20" s="24" t="s">
        <v>27</v>
      </c>
      <c r="C20" s="24" t="s">
        <v>0</v>
      </c>
      <c r="D20" s="24"/>
      <c r="E20" s="24"/>
      <c r="F20" s="24"/>
      <c r="G20" s="24"/>
      <c r="H20" s="24"/>
      <c r="I20" s="24"/>
      <c r="J20" s="26">
        <v>62370</v>
      </c>
      <c r="K20" s="27">
        <v>62370</v>
      </c>
      <c r="L20" s="27">
        <v>0</v>
      </c>
      <c r="M20" s="27">
        <v>62370</v>
      </c>
      <c r="N20" s="27">
        <v>0</v>
      </c>
      <c r="O20" s="27">
        <v>62370</v>
      </c>
      <c r="P20" s="27">
        <v>0</v>
      </c>
      <c r="Q20" s="26">
        <v>-62370</v>
      </c>
      <c r="R20" s="28">
        <f t="shared" si="2"/>
        <v>0</v>
      </c>
      <c r="S20" s="29" t="s">
        <v>66</v>
      </c>
    </row>
    <row r="21" spans="1:19" ht="114.75" outlineLevel="1" x14ac:dyDescent="0.25">
      <c r="A21" s="25" t="s">
        <v>28</v>
      </c>
      <c r="B21" s="24" t="s">
        <v>29</v>
      </c>
      <c r="C21" s="24" t="s">
        <v>0</v>
      </c>
      <c r="D21" s="24"/>
      <c r="E21" s="24"/>
      <c r="F21" s="24"/>
      <c r="G21" s="24"/>
      <c r="H21" s="24"/>
      <c r="I21" s="24"/>
      <c r="J21" s="26">
        <v>91808.639999999999</v>
      </c>
      <c r="K21" s="27">
        <v>91808.639999999999</v>
      </c>
      <c r="L21" s="27">
        <v>0</v>
      </c>
      <c r="M21" s="27">
        <v>91808.639999999999</v>
      </c>
      <c r="N21" s="27">
        <v>0</v>
      </c>
      <c r="O21" s="27">
        <v>91808.639999999999</v>
      </c>
      <c r="P21" s="27">
        <v>0</v>
      </c>
      <c r="Q21" s="26">
        <v>-91808.639999999999</v>
      </c>
      <c r="R21" s="28">
        <f t="shared" si="2"/>
        <v>0</v>
      </c>
      <c r="S21" s="29" t="s">
        <v>66</v>
      </c>
    </row>
    <row r="22" spans="1:19" ht="25.5" outlineLevel="2" x14ac:dyDescent="0.25">
      <c r="A22" s="25" t="s">
        <v>30</v>
      </c>
      <c r="B22" s="24" t="s">
        <v>31</v>
      </c>
      <c r="C22" s="24" t="s">
        <v>0</v>
      </c>
      <c r="D22" s="24"/>
      <c r="E22" s="24"/>
      <c r="F22" s="24"/>
      <c r="G22" s="24"/>
      <c r="H22" s="24"/>
      <c r="I22" s="24"/>
      <c r="J22" s="26">
        <v>312684.43</v>
      </c>
      <c r="K22" s="27">
        <v>312684.43</v>
      </c>
      <c r="L22" s="27">
        <v>0</v>
      </c>
      <c r="M22" s="27">
        <v>312684.43</v>
      </c>
      <c r="N22" s="27">
        <v>0</v>
      </c>
      <c r="O22" s="27">
        <v>312684.43</v>
      </c>
      <c r="P22" s="27">
        <v>0</v>
      </c>
      <c r="Q22" s="26">
        <f>Q23+Q24</f>
        <v>-311251.07</v>
      </c>
      <c r="R22" s="28">
        <f t="shared" si="2"/>
        <v>1433.359999999986</v>
      </c>
      <c r="S22" s="29"/>
    </row>
    <row r="23" spans="1:19" ht="89.25" outlineLevel="2" x14ac:dyDescent="0.25">
      <c r="A23" s="25" t="s">
        <v>32</v>
      </c>
      <c r="B23" s="24" t="s">
        <v>33</v>
      </c>
      <c r="C23" s="24" t="s">
        <v>0</v>
      </c>
      <c r="D23" s="24"/>
      <c r="E23" s="24"/>
      <c r="F23" s="24"/>
      <c r="G23" s="24"/>
      <c r="H23" s="24"/>
      <c r="I23" s="24"/>
      <c r="J23" s="26">
        <v>33075</v>
      </c>
      <c r="K23" s="27">
        <v>33075</v>
      </c>
      <c r="L23" s="27">
        <v>0</v>
      </c>
      <c r="M23" s="27">
        <v>33075</v>
      </c>
      <c r="N23" s="27">
        <v>0</v>
      </c>
      <c r="O23" s="27">
        <v>33075</v>
      </c>
      <c r="P23" s="27">
        <v>0</v>
      </c>
      <c r="Q23" s="26">
        <v>-33075</v>
      </c>
      <c r="R23" s="28">
        <f t="shared" si="2"/>
        <v>0</v>
      </c>
      <c r="S23" s="29" t="s">
        <v>66</v>
      </c>
    </row>
    <row r="24" spans="1:19" ht="76.5" x14ac:dyDescent="0.25">
      <c r="A24" s="25" t="s">
        <v>34</v>
      </c>
      <c r="B24" s="24" t="s">
        <v>35</v>
      </c>
      <c r="C24" s="24" t="s">
        <v>0</v>
      </c>
      <c r="D24" s="24"/>
      <c r="E24" s="24"/>
      <c r="F24" s="24"/>
      <c r="G24" s="24"/>
      <c r="H24" s="24"/>
      <c r="I24" s="24"/>
      <c r="J24" s="26">
        <v>279609.43</v>
      </c>
      <c r="K24" s="27">
        <v>279609.43</v>
      </c>
      <c r="L24" s="27">
        <v>0</v>
      </c>
      <c r="M24" s="27">
        <v>279609.43</v>
      </c>
      <c r="N24" s="27">
        <v>0</v>
      </c>
      <c r="O24" s="27">
        <v>279609.43</v>
      </c>
      <c r="P24" s="27">
        <v>0</v>
      </c>
      <c r="Q24" s="26">
        <v>-278176.07</v>
      </c>
      <c r="R24" s="28">
        <f t="shared" si="2"/>
        <v>1433.359999999986</v>
      </c>
      <c r="S24" s="29" t="s">
        <v>65</v>
      </c>
    </row>
    <row r="25" spans="1:19" ht="38.25" outlineLevel="1" x14ac:dyDescent="0.25">
      <c r="A25" s="25" t="s">
        <v>36</v>
      </c>
      <c r="B25" s="24" t="s">
        <v>37</v>
      </c>
      <c r="C25" s="24" t="s">
        <v>0</v>
      </c>
      <c r="D25" s="24"/>
      <c r="E25" s="24"/>
      <c r="F25" s="24"/>
      <c r="G25" s="24"/>
      <c r="H25" s="24"/>
      <c r="I25" s="24"/>
      <c r="J25" s="26">
        <v>13665700.84</v>
      </c>
      <c r="K25" s="27">
        <v>13665700.84</v>
      </c>
      <c r="L25" s="27">
        <v>0</v>
      </c>
      <c r="M25" s="27">
        <v>13665700.84</v>
      </c>
      <c r="N25" s="27">
        <v>0</v>
      </c>
      <c r="O25" s="27">
        <v>13665700.84</v>
      </c>
      <c r="P25" s="27">
        <v>0</v>
      </c>
      <c r="Q25" s="26">
        <f>Q26</f>
        <v>0</v>
      </c>
      <c r="R25" s="28">
        <f t="shared" ref="R25:R34" si="3">J25+Q25</f>
        <v>13665700.84</v>
      </c>
      <c r="S25" s="29"/>
    </row>
    <row r="26" spans="1:19" ht="38.25" outlineLevel="2" x14ac:dyDescent="0.25">
      <c r="A26" s="25" t="s">
        <v>38</v>
      </c>
      <c r="B26" s="24" t="s">
        <v>39</v>
      </c>
      <c r="C26" s="24" t="s">
        <v>0</v>
      </c>
      <c r="D26" s="24"/>
      <c r="E26" s="24"/>
      <c r="F26" s="24"/>
      <c r="G26" s="24"/>
      <c r="H26" s="24"/>
      <c r="I26" s="24"/>
      <c r="J26" s="26">
        <v>7663536.7599999998</v>
      </c>
      <c r="K26" s="27">
        <v>7663536.7599999998</v>
      </c>
      <c r="L26" s="27">
        <v>0</v>
      </c>
      <c r="M26" s="27">
        <v>7663536.7599999998</v>
      </c>
      <c r="N26" s="27">
        <v>0</v>
      </c>
      <c r="O26" s="27">
        <v>7663536.7599999998</v>
      </c>
      <c r="P26" s="27">
        <v>0</v>
      </c>
      <c r="Q26" s="26">
        <f>Q27+Q28+Q29</f>
        <v>0</v>
      </c>
      <c r="R26" s="28">
        <f t="shared" si="3"/>
        <v>7663536.7599999998</v>
      </c>
      <c r="S26" s="29"/>
    </row>
    <row r="27" spans="1:19" ht="76.5" outlineLevel="2" x14ac:dyDescent="0.25">
      <c r="A27" s="25" t="s">
        <v>40</v>
      </c>
      <c r="B27" s="24" t="s">
        <v>41</v>
      </c>
      <c r="C27" s="24" t="s">
        <v>0</v>
      </c>
      <c r="D27" s="24"/>
      <c r="E27" s="24"/>
      <c r="F27" s="24"/>
      <c r="G27" s="24"/>
      <c r="H27" s="24"/>
      <c r="I27" s="24"/>
      <c r="J27" s="26">
        <v>5621253.1399999997</v>
      </c>
      <c r="K27" s="27">
        <v>5621253.1399999997</v>
      </c>
      <c r="L27" s="27">
        <v>0</v>
      </c>
      <c r="M27" s="27">
        <v>5621253.1399999997</v>
      </c>
      <c r="N27" s="27">
        <v>0</v>
      </c>
      <c r="O27" s="27">
        <v>5621253.1399999997</v>
      </c>
      <c r="P27" s="27">
        <v>0</v>
      </c>
      <c r="Q27" s="26">
        <v>507742.16</v>
      </c>
      <c r="R27" s="28">
        <f t="shared" si="3"/>
        <v>6128995.2999999998</v>
      </c>
      <c r="S27" s="29" t="s">
        <v>71</v>
      </c>
    </row>
    <row r="28" spans="1:19" ht="51" outlineLevel="2" x14ac:dyDescent="0.25">
      <c r="A28" s="25" t="s">
        <v>42</v>
      </c>
      <c r="B28" s="24" t="s">
        <v>43</v>
      </c>
      <c r="C28" s="24" t="s">
        <v>0</v>
      </c>
      <c r="D28" s="24"/>
      <c r="E28" s="24"/>
      <c r="F28" s="24"/>
      <c r="G28" s="24"/>
      <c r="H28" s="24"/>
      <c r="I28" s="24"/>
      <c r="J28" s="26">
        <v>590350</v>
      </c>
      <c r="K28" s="27">
        <v>590350</v>
      </c>
      <c r="L28" s="27">
        <v>0</v>
      </c>
      <c r="M28" s="27">
        <v>590350</v>
      </c>
      <c r="N28" s="27">
        <v>0</v>
      </c>
      <c r="O28" s="27">
        <v>590350</v>
      </c>
      <c r="P28" s="27">
        <v>0</v>
      </c>
      <c r="Q28" s="26">
        <v>-444000</v>
      </c>
      <c r="R28" s="28">
        <f t="shared" si="3"/>
        <v>146350</v>
      </c>
      <c r="S28" s="29" t="s">
        <v>63</v>
      </c>
    </row>
    <row r="29" spans="1:19" ht="76.5" x14ac:dyDescent="0.25">
      <c r="A29" s="25" t="s">
        <v>44</v>
      </c>
      <c r="B29" s="24" t="s">
        <v>45</v>
      </c>
      <c r="C29" s="24" t="s">
        <v>0</v>
      </c>
      <c r="D29" s="24"/>
      <c r="E29" s="24"/>
      <c r="F29" s="24"/>
      <c r="G29" s="24"/>
      <c r="H29" s="24"/>
      <c r="I29" s="24"/>
      <c r="J29" s="26">
        <v>63742.16</v>
      </c>
      <c r="K29" s="27">
        <v>63742.16</v>
      </c>
      <c r="L29" s="27">
        <v>0</v>
      </c>
      <c r="M29" s="27">
        <v>63742.16</v>
      </c>
      <c r="N29" s="27">
        <v>0</v>
      </c>
      <c r="O29" s="27">
        <v>63742.16</v>
      </c>
      <c r="P29" s="27">
        <v>0</v>
      </c>
      <c r="Q29" s="26">
        <v>-63742.16</v>
      </c>
      <c r="R29" s="28">
        <f t="shared" si="3"/>
        <v>0</v>
      </c>
      <c r="S29" s="29" t="s">
        <v>64</v>
      </c>
    </row>
    <row r="30" spans="1:19" ht="76.5" outlineLevel="1" x14ac:dyDescent="0.25">
      <c r="A30" s="25" t="s">
        <v>46</v>
      </c>
      <c r="B30" s="24" t="s">
        <v>47</v>
      </c>
      <c r="C30" s="24" t="s">
        <v>0</v>
      </c>
      <c r="D30" s="24"/>
      <c r="E30" s="24"/>
      <c r="F30" s="24"/>
      <c r="G30" s="24"/>
      <c r="H30" s="24"/>
      <c r="I30" s="24"/>
      <c r="J30" s="26">
        <v>856500</v>
      </c>
      <c r="K30" s="27">
        <v>856500</v>
      </c>
      <c r="L30" s="27">
        <v>0</v>
      </c>
      <c r="M30" s="27">
        <v>856500</v>
      </c>
      <c r="N30" s="27">
        <v>0</v>
      </c>
      <c r="O30" s="27">
        <v>856500</v>
      </c>
      <c r="P30" s="27">
        <v>0</v>
      </c>
      <c r="Q30" s="26">
        <f>Q31+Q33</f>
        <v>-297392.5</v>
      </c>
      <c r="R30" s="28">
        <f t="shared" si="3"/>
        <v>559107.5</v>
      </c>
      <c r="S30" s="29"/>
    </row>
    <row r="31" spans="1:19" ht="38.25" outlineLevel="2" x14ac:dyDescent="0.25">
      <c r="A31" s="25" t="s">
        <v>48</v>
      </c>
      <c r="B31" s="24" t="s">
        <v>49</v>
      </c>
      <c r="C31" s="24" t="s">
        <v>0</v>
      </c>
      <c r="D31" s="24"/>
      <c r="E31" s="24"/>
      <c r="F31" s="24"/>
      <c r="G31" s="24"/>
      <c r="H31" s="24"/>
      <c r="I31" s="24"/>
      <c r="J31" s="26">
        <v>546000</v>
      </c>
      <c r="K31" s="27">
        <v>546000</v>
      </c>
      <c r="L31" s="27">
        <v>0</v>
      </c>
      <c r="M31" s="27">
        <v>546000</v>
      </c>
      <c r="N31" s="27">
        <v>0</v>
      </c>
      <c r="O31" s="27">
        <v>546000</v>
      </c>
      <c r="P31" s="27">
        <v>0</v>
      </c>
      <c r="Q31" s="26">
        <f>Q32</f>
        <v>-150000</v>
      </c>
      <c r="R31" s="28">
        <f t="shared" si="3"/>
        <v>396000</v>
      </c>
      <c r="S31" s="29"/>
    </row>
    <row r="32" spans="1:19" ht="51" outlineLevel="1" x14ac:dyDescent="0.25">
      <c r="A32" s="25" t="s">
        <v>50</v>
      </c>
      <c r="B32" s="24" t="s">
        <v>51</v>
      </c>
      <c r="C32" s="24" t="s">
        <v>0</v>
      </c>
      <c r="D32" s="24"/>
      <c r="E32" s="24"/>
      <c r="F32" s="24"/>
      <c r="G32" s="24"/>
      <c r="H32" s="24"/>
      <c r="I32" s="24"/>
      <c r="J32" s="26">
        <v>150000</v>
      </c>
      <c r="K32" s="27">
        <v>150000</v>
      </c>
      <c r="L32" s="27">
        <v>0</v>
      </c>
      <c r="M32" s="27">
        <v>150000</v>
      </c>
      <c r="N32" s="27">
        <v>0</v>
      </c>
      <c r="O32" s="27">
        <v>150000</v>
      </c>
      <c r="P32" s="27">
        <v>0</v>
      </c>
      <c r="Q32" s="26">
        <v>-150000</v>
      </c>
      <c r="R32" s="28">
        <f t="shared" si="3"/>
        <v>0</v>
      </c>
      <c r="S32" s="29" t="s">
        <v>72</v>
      </c>
    </row>
    <row r="33" spans="1:19" ht="38.25" outlineLevel="2" x14ac:dyDescent="0.25">
      <c r="A33" s="25" t="s">
        <v>52</v>
      </c>
      <c r="B33" s="24" t="s">
        <v>53</v>
      </c>
      <c r="C33" s="24" t="s">
        <v>0</v>
      </c>
      <c r="D33" s="24"/>
      <c r="E33" s="24"/>
      <c r="F33" s="24"/>
      <c r="G33" s="24"/>
      <c r="H33" s="24"/>
      <c r="I33" s="24"/>
      <c r="J33" s="26">
        <v>238500</v>
      </c>
      <c r="K33" s="27">
        <v>238500</v>
      </c>
      <c r="L33" s="27">
        <v>0</v>
      </c>
      <c r="M33" s="27">
        <v>238500</v>
      </c>
      <c r="N33" s="27">
        <v>0</v>
      </c>
      <c r="O33" s="27">
        <v>238500</v>
      </c>
      <c r="P33" s="27">
        <v>0</v>
      </c>
      <c r="Q33" s="26">
        <f>Q34</f>
        <v>-147392.5</v>
      </c>
      <c r="R33" s="28">
        <f t="shared" si="3"/>
        <v>91107.5</v>
      </c>
      <c r="S33" s="29"/>
    </row>
    <row r="34" spans="1:19" ht="12.75" customHeight="1" x14ac:dyDescent="0.25">
      <c r="A34" s="30" t="s">
        <v>54</v>
      </c>
      <c r="B34" s="31" t="s">
        <v>55</v>
      </c>
      <c r="C34" s="31" t="s">
        <v>0</v>
      </c>
      <c r="D34" s="31"/>
      <c r="E34" s="31"/>
      <c r="F34" s="31"/>
      <c r="G34" s="31"/>
      <c r="H34" s="31"/>
      <c r="I34" s="31"/>
      <c r="J34" s="32">
        <v>238500</v>
      </c>
      <c r="K34" s="33">
        <v>238500</v>
      </c>
      <c r="L34" s="33">
        <v>0</v>
      </c>
      <c r="M34" s="33">
        <v>238500</v>
      </c>
      <c r="N34" s="33">
        <v>0</v>
      </c>
      <c r="O34" s="33">
        <v>238500</v>
      </c>
      <c r="P34" s="33">
        <v>0</v>
      </c>
      <c r="Q34" s="32">
        <v>-147392.5</v>
      </c>
      <c r="R34" s="34">
        <f t="shared" si="3"/>
        <v>91107.5</v>
      </c>
      <c r="S34" s="35" t="s">
        <v>73</v>
      </c>
    </row>
    <row r="35" spans="1:19" ht="12.75" customHeight="1" x14ac:dyDescent="0.25">
      <c r="A35" s="42" t="s">
        <v>56</v>
      </c>
      <c r="B35" s="43"/>
      <c r="C35" s="43"/>
      <c r="D35" s="43"/>
      <c r="E35" s="43"/>
      <c r="F35" s="36"/>
      <c r="G35" s="36"/>
      <c r="H35" s="36"/>
      <c r="I35" s="36"/>
      <c r="J35" s="16">
        <v>32277713.399999999</v>
      </c>
      <c r="K35" s="17">
        <v>32277713.399999999</v>
      </c>
      <c r="L35" s="17">
        <v>0</v>
      </c>
      <c r="M35" s="17">
        <v>32277713.399999999</v>
      </c>
      <c r="N35" s="17">
        <v>0</v>
      </c>
      <c r="O35" s="17">
        <v>32277713.399999999</v>
      </c>
      <c r="P35" s="17">
        <v>0</v>
      </c>
      <c r="Q35" s="16">
        <f>Q6+Q25+Q30</f>
        <v>0</v>
      </c>
      <c r="R35" s="16">
        <f>J35+Q35</f>
        <v>32277713.399999999</v>
      </c>
      <c r="S35" s="37"/>
    </row>
    <row r="36" spans="1:19" x14ac:dyDescent="0.25">
      <c r="A36" s="2"/>
      <c r="B36" s="2"/>
      <c r="C36" s="2"/>
      <c r="D36" s="2"/>
      <c r="E36" s="2"/>
      <c r="F36" s="2"/>
      <c r="G36" s="2"/>
      <c r="H36" s="2"/>
      <c r="I36" s="2"/>
      <c r="J36" s="5"/>
      <c r="K36" s="5"/>
      <c r="L36" s="5"/>
      <c r="M36" s="5"/>
      <c r="N36" s="5"/>
      <c r="O36" s="5"/>
      <c r="P36" s="5"/>
      <c r="Q36" s="5"/>
      <c r="R36" s="5"/>
      <c r="S36" s="2"/>
    </row>
    <row r="37" spans="1:19" x14ac:dyDescent="0.25">
      <c r="A37" s="44"/>
      <c r="B37" s="45"/>
      <c r="C37" s="45"/>
      <c r="D37" s="45"/>
      <c r="E37" s="45"/>
      <c r="F37" s="45"/>
      <c r="G37" s="45"/>
      <c r="H37" s="45"/>
      <c r="I37" s="45"/>
      <c r="J37" s="45"/>
      <c r="K37" s="45"/>
      <c r="L37" s="45"/>
      <c r="M37" s="45"/>
      <c r="N37" s="45"/>
      <c r="O37" s="45"/>
      <c r="P37" s="45"/>
      <c r="Q37" s="45"/>
      <c r="R37" s="45"/>
      <c r="S37" s="2"/>
    </row>
  </sheetData>
  <mergeCells count="5">
    <mergeCell ref="A1:R1"/>
    <mergeCell ref="A4:R4"/>
    <mergeCell ref="A35:E35"/>
    <mergeCell ref="A37:R37"/>
    <mergeCell ref="A2:S2"/>
  </mergeCells>
  <pageMargins left="0.78740157480314965" right="0.59055118110236227" top="0.19685039370078741" bottom="0.19685039370078741" header="0.39370078740157483" footer="0.51181102362204722"/>
  <pageSetup paperSize="9" scale="9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16.10.2020&lt;/string&gt;&#10;  &lt;/DateInfo&gt;&#10;  &lt;Code&gt;2454580_2CQ0I565H&lt;/Code&gt;&#10;  &lt;ObjectCode&gt;SQUERY_SVOD_ROSP&lt;/ObjectCode&gt;&#10;  &lt;DocName&gt;Сводная бюджетная роспись&lt;/DocName&gt;&#10;  &lt;VariantName&gt;Вариант_23.04.2008_08:27:54&lt;/VariantName&gt;&#10;  &lt;VariantLink&gt;33527434&lt;/VariantLink&gt;&#10;  &lt;SvodReportLink xsi:nil=&quot;true&quot; /&gt;&#10;  &lt;ReportLink&gt;126924&lt;/ReportLink&gt;&#10;  &lt;Note&gt;01.01.2020 - 16.10.2020&#10;&lt;/Note&gt;&#10;  &lt;SilentMode&gt;false&lt;/SilentMode&gt;&#10;&lt;/ShortPrimaryServiceReportArguments&gt;"/>
  </Parameters>
</MailMerge>
</file>

<file path=customXml/itemProps1.xml><?xml version="1.0" encoding="utf-8"?>
<ds:datastoreItem xmlns:ds="http://schemas.openxmlformats.org/officeDocument/2006/customXml" ds:itemID="{5A69BCF3-D717-466C-87E6-4D6D1C87B9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FO_7</dc:creator>
  <cp:lastModifiedBy>FO_7</cp:lastModifiedBy>
  <cp:lastPrinted>2020-10-21T07:19:53Z</cp:lastPrinted>
  <dcterms:created xsi:type="dcterms:W3CDTF">2020-10-16T05:13:08Z</dcterms:created>
  <dcterms:modified xsi:type="dcterms:W3CDTF">2020-10-21T07:20:16Z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vt:lpwstr>
  </property>
  <property fmtid="{D5CDD505-2E9C-101B-9397-08002B2CF9AE}" pid="3" name="Версия клиента">
    <vt:lpwstr>20.1.30.7280 (.NET 4.0)</vt:lpwstr>
  </property>
  <property fmtid="{D5CDD505-2E9C-101B-9397-08002B2CF9AE}" pid="4" name="Версия базы">
    <vt:lpwstr>20.1.1823.10944150</vt:lpwstr>
  </property>
  <property fmtid="{D5CDD505-2E9C-101B-9397-08002B2CF9AE}" pid="5" name="Тип сервера">
    <vt:lpwstr>MSSQL</vt:lpwstr>
  </property>
  <property fmtid="{D5CDD505-2E9C-101B-9397-08002B2CF9AE}" pid="6" name="Сервер">
    <vt:lpwstr>192.168.1.250</vt:lpwstr>
  </property>
  <property fmtid="{D5CDD505-2E9C-101B-9397-08002B2CF9AE}" pid="7" name="База">
    <vt:lpwstr>budget2020</vt:lpwstr>
  </property>
  <property fmtid="{D5CDD505-2E9C-101B-9397-08002B2CF9AE}" pid="8" name="Пользователь">
    <vt:lpwstr>лариса_ромашова</vt:lpwstr>
  </property>
  <property fmtid="{D5CDD505-2E9C-101B-9397-08002B2CF9AE}" pid="9" name="Шаблон">
    <vt:lpwstr>sqr_rosp_svod2016.xlt</vt:lpwstr>
  </property>
  <property fmtid="{D5CDD505-2E9C-101B-9397-08002B2CF9AE}" pid="10" name="Имя варианта">
    <vt:lpwstr>Вариант_23.04.2008_08:27:54</vt:lpwstr>
  </property>
  <property fmtid="{D5CDD505-2E9C-101B-9397-08002B2CF9AE}" pid="11" name="Код отчета">
    <vt:lpwstr>2454580_2CQ0I565H</vt:lpwstr>
  </property>
  <property fmtid="{D5CDD505-2E9C-101B-9397-08002B2CF9AE}" pid="12" name="Локальная база">
    <vt:lpwstr>не используется</vt:lpwstr>
  </property>
</Properties>
</file>